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0" yWindow="0" windowWidth="26320" windowHeight="15980" firstSheet="2" activeTab="2"/>
  </bookViews>
  <sheets>
    <sheet name="Результаты_20.04.16 М" sheetId="1" state="hidden" r:id="rId1"/>
    <sheet name="Результаты_20.04.16 Д" sheetId="2" state="hidden" r:id="rId2"/>
    <sheet name="Итоги_20.04.2016_М" sheetId="3" r:id="rId3"/>
    <sheet name="Итоги_20.04.16_Д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<sst xmlns="http://schemas.openxmlformats.org/spreadsheetml/2006/main" count="379" uniqueCount="204">
  <si>
    <t>Детско-юношеский тур "От 10 и старше"</t>
  </si>
  <si>
    <t>18-20 апреля 2016 г., Гольф &amp; Кантри клуб "Дон",</t>
  </si>
  <si>
    <t xml:space="preserve"> ст. Старочеркасская, Ростовская область</t>
  </si>
  <si>
    <t>Группа</t>
  </si>
  <si>
    <t>Старт</t>
  </si>
  <si>
    <t>Участники</t>
  </si>
  <si>
    <t>Out</t>
  </si>
  <si>
    <t>In</t>
  </si>
  <si>
    <t>Total</t>
  </si>
  <si>
    <t>Юниоры, юноши 1998-2001 г.р.</t>
  </si>
  <si>
    <t xml:space="preserve">Барриос Милюков </t>
  </si>
  <si>
    <t xml:space="preserve">Даниель </t>
  </si>
  <si>
    <t xml:space="preserve">Блаженнов </t>
  </si>
  <si>
    <t>Владислав Сергеевич</t>
  </si>
  <si>
    <t xml:space="preserve">Деменский </t>
  </si>
  <si>
    <t>Владислав Игоревич</t>
  </si>
  <si>
    <t xml:space="preserve">Доманков </t>
  </si>
  <si>
    <t>Лев Евгеньевич</t>
  </si>
  <si>
    <t>Роман Евгеньевич</t>
  </si>
  <si>
    <t xml:space="preserve">Жариков </t>
  </si>
  <si>
    <t>Климент Сергеевич</t>
  </si>
  <si>
    <t xml:space="preserve">Ивашин </t>
  </si>
  <si>
    <t>Георгий Игоревич</t>
  </si>
  <si>
    <t xml:space="preserve">Комарец </t>
  </si>
  <si>
    <t>Алексей Николаевич</t>
  </si>
  <si>
    <t xml:space="preserve">Кузьмин </t>
  </si>
  <si>
    <t>Максим Романович</t>
  </si>
  <si>
    <t xml:space="preserve">Сотников </t>
  </si>
  <si>
    <t>Максим Дмитриевич</t>
  </si>
  <si>
    <t xml:space="preserve">Хальпин </t>
  </si>
  <si>
    <t>Константин Валерьевич</t>
  </si>
  <si>
    <t>Мальчики 2002-2006 г.р.</t>
  </si>
  <si>
    <t xml:space="preserve">Алибек </t>
  </si>
  <si>
    <t>Ильяс Сосланович</t>
  </si>
  <si>
    <t xml:space="preserve">Бутчарт </t>
  </si>
  <si>
    <t>Алексей Джозеф Граемович</t>
  </si>
  <si>
    <t xml:space="preserve">Галиченко </t>
  </si>
  <si>
    <t>Александр Андреевич</t>
  </si>
  <si>
    <t xml:space="preserve">Елесин </t>
  </si>
  <si>
    <t>Георгий Павлович</t>
  </si>
  <si>
    <t xml:space="preserve">Кабанов </t>
  </si>
  <si>
    <t>Илья Дмитриевич</t>
  </si>
  <si>
    <t>Кармолин</t>
  </si>
  <si>
    <t xml:space="preserve"> Матвей Алексеевич</t>
  </si>
  <si>
    <t>Александр Николаевич</t>
  </si>
  <si>
    <t xml:space="preserve">Полетаев </t>
  </si>
  <si>
    <t>Михаил Юрьевич</t>
  </si>
  <si>
    <t xml:space="preserve">Рогов </t>
  </si>
  <si>
    <t>Иван Андреевич</t>
  </si>
  <si>
    <t xml:space="preserve">Стефанович </t>
  </si>
  <si>
    <t>Стефан Романович</t>
  </si>
  <si>
    <t xml:space="preserve">Суржик </t>
  </si>
  <si>
    <t>Степан Александрович</t>
  </si>
  <si>
    <t xml:space="preserve">Тульчинский </t>
  </si>
  <si>
    <t>Михаил Дмитриевич</t>
  </si>
  <si>
    <t xml:space="preserve">Филаткин </t>
  </si>
  <si>
    <t>Артем Алексеевич</t>
  </si>
  <si>
    <t>Юниорки, девушки 1998-2001 г.р.</t>
  </si>
  <si>
    <t>Арустамян</t>
  </si>
  <si>
    <t xml:space="preserve"> Елизавета Давидовна</t>
  </si>
  <si>
    <t xml:space="preserve">Баранчукова </t>
  </si>
  <si>
    <t>Алла Сергеевна</t>
  </si>
  <si>
    <t xml:space="preserve">Гусева </t>
  </si>
  <si>
    <t>Валерия Вадимовна</t>
  </si>
  <si>
    <t xml:space="preserve">Малахова </t>
  </si>
  <si>
    <t>Екатерина Олеговна</t>
  </si>
  <si>
    <t xml:space="preserve">Понурина </t>
  </si>
  <si>
    <t>Софья Павловна</t>
  </si>
  <si>
    <t>София Романовна</t>
  </si>
  <si>
    <t>Девочки 2002-2006 г.р.</t>
  </si>
  <si>
    <t xml:space="preserve">Бабак </t>
  </si>
  <si>
    <t>Софья Андреевна</t>
  </si>
  <si>
    <t xml:space="preserve">Долина </t>
  </si>
  <si>
    <t>Мария Григорьевна</t>
  </si>
  <si>
    <t xml:space="preserve">Зуева </t>
  </si>
  <si>
    <t>Настасья Сергеевна</t>
  </si>
  <si>
    <t xml:space="preserve">Лукьяненко </t>
  </si>
  <si>
    <t>Нина Филипповна</t>
  </si>
  <si>
    <t>Марина</t>
  </si>
  <si>
    <t>Полина Сергеевна</t>
  </si>
  <si>
    <t xml:space="preserve">Новицкая </t>
  </si>
  <si>
    <t xml:space="preserve">Вера Константиновна </t>
  </si>
  <si>
    <t xml:space="preserve">Петрова </t>
  </si>
  <si>
    <t>Екатерина Евгеньевна</t>
  </si>
  <si>
    <t xml:space="preserve">Пономарева </t>
  </si>
  <si>
    <t>Кристина Алексеевна</t>
  </si>
  <si>
    <t xml:space="preserve">Хохлова </t>
  </si>
  <si>
    <t>Алиса Германовна</t>
  </si>
  <si>
    <t xml:space="preserve">Чубенко </t>
  </si>
  <si>
    <t>Полина Николаевна</t>
  </si>
  <si>
    <t xml:space="preserve">Шишкина </t>
  </si>
  <si>
    <t>Татьяна Геннадьевна</t>
  </si>
  <si>
    <t>Всероссийское спортивное соревнование</t>
  </si>
  <si>
    <t xml:space="preserve">Детско-юношеский тур "От десяти и старше", 1 этап </t>
  </si>
  <si>
    <t>18-20 апреля 2016 г., Гольф &amp; Кантри клуб "Дон", Ростовская область, Россия</t>
  </si>
  <si>
    <t>№№ п/п</t>
  </si>
  <si>
    <t>Фамилия, имя, отчество</t>
  </si>
  <si>
    <t>Дата рождения</t>
  </si>
  <si>
    <t>Спорт. разряд, звание</t>
  </si>
  <si>
    <t>Гандикап точный</t>
  </si>
  <si>
    <t>Регион</t>
  </si>
  <si>
    <t>Клуб, федерация, ДСО</t>
  </si>
  <si>
    <t>Тренер</t>
  </si>
  <si>
    <t>Раунд 1</t>
  </si>
  <si>
    <t>Раунд 2</t>
  </si>
  <si>
    <t>Итого</t>
  </si>
  <si>
    <t>Выше пара</t>
  </si>
  <si>
    <t>Место</t>
  </si>
  <si>
    <t>Очки Тура</t>
  </si>
  <si>
    <t>Ивашин Георгий Игоревич</t>
  </si>
  <si>
    <t>КМС</t>
  </si>
  <si>
    <t>4,5</t>
  </si>
  <si>
    <t>Москва</t>
  </si>
  <si>
    <t>ГБУ СШОР "Московская школа гольфа" Москомспорта</t>
  </si>
  <si>
    <t>Ивашин И.В.</t>
  </si>
  <si>
    <t>Доманков Лев Евгеньевич</t>
  </si>
  <si>
    <t>I</t>
  </si>
  <si>
    <t>5,6</t>
  </si>
  <si>
    <t>Нечаев С.Ю.</t>
  </si>
  <si>
    <t xml:space="preserve">Барриос Милюков Даниель </t>
  </si>
  <si>
    <t>5,1</t>
  </si>
  <si>
    <t>Кузьмин Максим Романович</t>
  </si>
  <si>
    <t>3,6</t>
  </si>
  <si>
    <t>Доманков Роман Евгеньевич</t>
  </si>
  <si>
    <t>Комарец Алексей Николаевич</t>
  </si>
  <si>
    <t>7,3</t>
  </si>
  <si>
    <t>Деменский Владислав Игоревич</t>
  </si>
  <si>
    <t>II</t>
  </si>
  <si>
    <t>13,5</t>
  </si>
  <si>
    <t>Ростовская область</t>
  </si>
  <si>
    <t>Федерация гольфа Ростовской области</t>
  </si>
  <si>
    <t>Осинов А.Н.</t>
  </si>
  <si>
    <t>Блаженнов Владислав Сергеевич</t>
  </si>
  <si>
    <t>6,4</t>
  </si>
  <si>
    <t>Жариков Климент Сергеевич</t>
  </si>
  <si>
    <t>13,2</t>
  </si>
  <si>
    <t>Хальпин Константин Валерьевич</t>
  </si>
  <si>
    <t>13,6</t>
  </si>
  <si>
    <t>Волгоградская область</t>
  </si>
  <si>
    <t>Комитет физической культуры и спорта Волгоградской области</t>
  </si>
  <si>
    <t>Сотников Максим Дмитриевич</t>
  </si>
  <si>
    <t>8,6</t>
  </si>
  <si>
    <t>Данн М.А.</t>
  </si>
  <si>
    <t>III</t>
  </si>
  <si>
    <t>Бутчарт Алексей Джозеф Граемович</t>
  </si>
  <si>
    <t>Тупиков В.А.</t>
  </si>
  <si>
    <t>Филаткин Артем Алексеевич</t>
  </si>
  <si>
    <t>8,7</t>
  </si>
  <si>
    <t>Кабанов Илья Дмитриевич</t>
  </si>
  <si>
    <t>10,8</t>
  </si>
  <si>
    <t>Казань</t>
  </si>
  <si>
    <t>Ассоциация Гольфа Республики Татарстан</t>
  </si>
  <si>
    <t>Фалин С.В.</t>
  </si>
  <si>
    <t>Тульчинский Михаил Дмитриевич</t>
  </si>
  <si>
    <t>17,5</t>
  </si>
  <si>
    <t>Стефанович Стефан Романович</t>
  </si>
  <si>
    <t>11,3</t>
  </si>
  <si>
    <t>Галиченко Александр Андреевич</t>
  </si>
  <si>
    <t>14,0</t>
  </si>
  <si>
    <t>Ростовская обл.</t>
  </si>
  <si>
    <t>Ефремов В.В.</t>
  </si>
  <si>
    <t>Комарец Александр Николаевич</t>
  </si>
  <si>
    <t>11,4</t>
  </si>
  <si>
    <t>Суржик Степан Александрович</t>
  </si>
  <si>
    <t>Демахин К.К.</t>
  </si>
  <si>
    <t>Полетаев Михаил Юрьевич</t>
  </si>
  <si>
    <t>15,1</t>
  </si>
  <si>
    <t>Кармолин Матвей Алексеевич</t>
  </si>
  <si>
    <t>20,2</t>
  </si>
  <si>
    <t>Тюменская область</t>
  </si>
  <si>
    <t>Федерация гольфа Тюменской области</t>
  </si>
  <si>
    <t>Бажанов К.И.</t>
  </si>
  <si>
    <t>Рогов Иван Андреевич</t>
  </si>
  <si>
    <t>16,0</t>
  </si>
  <si>
    <t>Алибек Ильяс Сосланович</t>
  </si>
  <si>
    <t>21,0</t>
  </si>
  <si>
    <t>Елесин Георгий Павлович</t>
  </si>
  <si>
    <t>15,8</t>
  </si>
  <si>
    <t>DNF</t>
  </si>
  <si>
    <t>Баранчукова Алла Сергеевна</t>
  </si>
  <si>
    <t>Санкт-Петербург</t>
  </si>
  <si>
    <t>Федерация гольфа Санкт-Петербурга</t>
  </si>
  <si>
    <t>Баранчуков С.В.</t>
  </si>
  <si>
    <t>Понурина Софья Павловна</t>
  </si>
  <si>
    <t xml:space="preserve">I </t>
  </si>
  <si>
    <t>Захаров Д.А.</t>
  </si>
  <si>
    <t>Малахова Екатерина Олеговна</t>
  </si>
  <si>
    <t>Стефанович София Романовна</t>
  </si>
  <si>
    <t>Гусева Валерия Вадимовна</t>
  </si>
  <si>
    <t>5,3</t>
  </si>
  <si>
    <t>Арустамян Елизавета Давидовна</t>
  </si>
  <si>
    <t>Хохлова Алиса Германовна</t>
  </si>
  <si>
    <t>Пономарева Кристина Алексеевна</t>
  </si>
  <si>
    <t>Петрова Екатерина Евгеньевна</t>
  </si>
  <si>
    <t>Марина Полина Сергеевна</t>
  </si>
  <si>
    <t>Бабак Софья Андреевна</t>
  </si>
  <si>
    <t xml:space="preserve">Новицкая Вера Константиновна </t>
  </si>
  <si>
    <t>Шишкина Татьяна Геннадьевна</t>
  </si>
  <si>
    <t>Лукьяненко Нина Филипповна</t>
  </si>
  <si>
    <t>Чубенко Полина Николаевна</t>
  </si>
  <si>
    <t>Долина Мария Григорьевна</t>
  </si>
  <si>
    <t>Зуева Настасья Сергеевна</t>
  </si>
  <si>
    <t>Спортивные результаты - 20 апреля 2016 г.</t>
  </si>
  <si>
    <t>Итоговый протокол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</si>
</sst>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b/>
      <sz val="12"/>
      <color theme="1"/>
      <name val="Arial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33">
      <alignment/>
      <protection/>
    </xf>
    <xf numFmtId="0" fontId="4" fillId="0" borderId="0" xfId="0" applyFont="1" applyAlignment="1">
      <alignment horizontal="center"/>
    </xf>
    <xf numFmtId="0" fontId="3" fillId="33" borderId="10" xfId="33" applyFill="1" applyBorder="1" applyAlignment="1">
      <alignment horizontal="center"/>
      <protection/>
    </xf>
    <xf numFmtId="0" fontId="3" fillId="33" borderId="10" xfId="33" applyFill="1" applyBorder="1">
      <alignment/>
      <protection/>
    </xf>
    <xf numFmtId="0" fontId="5" fillId="0" borderId="10" xfId="33" applyFont="1" applyFill="1" applyBorder="1" applyAlignment="1">
      <alignment horizontal="left"/>
      <protection/>
    </xf>
    <xf numFmtId="0" fontId="3" fillId="0" borderId="10" xfId="33" applyFill="1" applyBorder="1">
      <alignment/>
      <protection/>
    </xf>
    <xf numFmtId="0" fontId="3" fillId="0" borderId="10" xfId="33" applyFill="1" applyBorder="1" applyAlignment="1">
      <alignment horizontal="center"/>
      <protection/>
    </xf>
    <xf numFmtId="0" fontId="3" fillId="0" borderId="0" xfId="33" applyFill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33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center"/>
    </xf>
    <xf numFmtId="0" fontId="3" fillId="0" borderId="10" xfId="33" applyFont="1" applyFill="1" applyBorder="1" applyAlignment="1">
      <alignment vertical="top"/>
      <protection/>
    </xf>
    <xf numFmtId="0" fontId="6" fillId="0" borderId="11" xfId="0" applyFont="1" applyFill="1" applyBorder="1" applyAlignment="1">
      <alignment horizontal="left" vertical="center"/>
    </xf>
    <xf numFmtId="0" fontId="3" fillId="0" borderId="10" xfId="33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center"/>
    </xf>
    <xf numFmtId="0" fontId="55" fillId="0" borderId="10" xfId="33" applyFont="1" applyFill="1" applyBorder="1" applyAlignment="1">
      <alignment horizontal="left" vertical="top" wrapText="1"/>
      <protection/>
    </xf>
    <xf numFmtId="0" fontId="3" fillId="0" borderId="10" xfId="33" applyFill="1" applyBorder="1" applyAlignment="1">
      <alignment horizontal="left"/>
      <protection/>
    </xf>
    <xf numFmtId="16" fontId="3" fillId="0" borderId="10" xfId="33" applyNumberFormat="1" applyFill="1" applyBorder="1" applyAlignment="1" quotePrefix="1">
      <alignment horizontal="right"/>
      <protection/>
    </xf>
    <xf numFmtId="20" fontId="3" fillId="0" borderId="10" xfId="33" applyNumberFormat="1" applyFill="1" applyBorder="1">
      <alignment/>
      <protection/>
    </xf>
    <xf numFmtId="0" fontId="3" fillId="0" borderId="10" xfId="33" applyFill="1" applyBorder="1" applyAlignment="1">
      <alignment vertical="top"/>
      <protection/>
    </xf>
    <xf numFmtId="0" fontId="3" fillId="0" borderId="12" xfId="33" applyFill="1" applyBorder="1" applyAlignment="1">
      <alignment horizontal="left" vertical="center" wrapText="1"/>
      <protection/>
    </xf>
    <xf numFmtId="0" fontId="3" fillId="0" borderId="10" xfId="33" applyFill="1" applyBorder="1" applyAlignment="1">
      <alignment vertical="top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13" fillId="0" borderId="10" xfId="3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55" fillId="0" borderId="13" xfId="33" applyFont="1" applyFill="1" applyBorder="1" applyAlignment="1">
      <alignment horizontal="left"/>
      <protection/>
    </xf>
    <xf numFmtId="0" fontId="55" fillId="0" borderId="11" xfId="33" applyFont="1" applyFill="1" applyBorder="1" applyAlignment="1">
      <alignment horizontal="left"/>
      <protection/>
    </xf>
    <xf numFmtId="0" fontId="5" fillId="0" borderId="13" xfId="33" applyFont="1" applyFill="1" applyBorder="1" applyAlignment="1">
      <alignment horizontal="left"/>
      <protection/>
    </xf>
    <xf numFmtId="0" fontId="5" fillId="0" borderId="11" xfId="33" applyFont="1" applyFill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33" applyFont="1" applyAlignment="1">
      <alignment horizontal="center"/>
      <protection/>
    </xf>
    <xf numFmtId="0" fontId="3" fillId="33" borderId="10" xfId="33" applyFill="1" applyBorder="1" applyAlignment="1">
      <alignment horizontal="center"/>
      <protection/>
    </xf>
    <xf numFmtId="0" fontId="5" fillId="0" borderId="13" xfId="33" applyFont="1" applyFill="1" applyBorder="1" applyAlignment="1">
      <alignment horizontal="left" vertical="top" wrapText="1"/>
      <protection/>
    </xf>
    <xf numFmtId="0" fontId="5" fillId="0" borderId="11" xfId="33" applyFont="1" applyFill="1" applyBorder="1" applyAlignment="1">
      <alignment horizontal="left" vertical="top" wrapText="1"/>
      <protection/>
    </xf>
    <xf numFmtId="0" fontId="5" fillId="0" borderId="13" xfId="33" applyFont="1" applyFill="1" applyBorder="1" applyAlignment="1">
      <alignment vertical="top" wrapText="1"/>
      <protection/>
    </xf>
    <xf numFmtId="0" fontId="5" fillId="0" borderId="11" xfId="33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 2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0;&#1058;-2016_1_&#1048;&#1090;&#1086;&#1075;&#1080;_20.04.16_&#1089;&#1086;&#1088;&#1090;&#1080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_19.04.16 М"/>
      <sheetName val="Результаты_19.04.16 Ж"/>
      <sheetName val="Результаты_20.04.16 М"/>
      <sheetName val="Результаты_20.04.16 Д"/>
      <sheetName val="Итоги_20.04.2016_М"/>
      <sheetName val="Итоги_20.04.16_Д"/>
    </sheetNames>
    <sheetDataSet>
      <sheetData sheetId="0">
        <row r="9">
          <cell r="E9">
            <v>76</v>
          </cell>
        </row>
        <row r="10">
          <cell r="E10">
            <v>81</v>
          </cell>
        </row>
        <row r="11">
          <cell r="E11">
            <v>87</v>
          </cell>
        </row>
        <row r="12">
          <cell r="E12">
            <v>80</v>
          </cell>
        </row>
        <row r="13">
          <cell r="E13">
            <v>85</v>
          </cell>
        </row>
        <row r="14">
          <cell r="E14">
            <v>85</v>
          </cell>
        </row>
        <row r="15">
          <cell r="E15">
            <v>76</v>
          </cell>
        </row>
        <row r="16">
          <cell r="E16">
            <v>87</v>
          </cell>
        </row>
        <row r="17">
          <cell r="E17">
            <v>78</v>
          </cell>
        </row>
        <row r="18">
          <cell r="E18">
            <v>100</v>
          </cell>
        </row>
        <row r="19">
          <cell r="E19">
            <v>86</v>
          </cell>
        </row>
        <row r="22">
          <cell r="E22">
            <v>116</v>
          </cell>
        </row>
        <row r="23">
          <cell r="E23">
            <v>83</v>
          </cell>
        </row>
        <row r="24">
          <cell r="E24">
            <v>93</v>
          </cell>
        </row>
        <row r="26">
          <cell r="E26">
            <v>86</v>
          </cell>
        </row>
        <row r="27">
          <cell r="E27">
            <v>97</v>
          </cell>
        </row>
        <row r="28">
          <cell r="E28">
            <v>89</v>
          </cell>
        </row>
        <row r="29">
          <cell r="E29">
            <v>91</v>
          </cell>
        </row>
        <row r="30">
          <cell r="E30">
            <v>108</v>
          </cell>
        </row>
        <row r="31">
          <cell r="E31">
            <v>92</v>
          </cell>
        </row>
        <row r="32">
          <cell r="E32">
            <v>86</v>
          </cell>
        </row>
        <row r="33">
          <cell r="E33">
            <v>92</v>
          </cell>
        </row>
        <row r="34">
          <cell r="E34">
            <v>84</v>
          </cell>
        </row>
      </sheetData>
      <sheetData sheetId="1">
        <row r="9">
          <cell r="E9">
            <v>110</v>
          </cell>
        </row>
        <row r="10">
          <cell r="E10">
            <v>79</v>
          </cell>
        </row>
        <row r="11">
          <cell r="E11">
            <v>78</v>
          </cell>
        </row>
        <row r="12">
          <cell r="E12">
            <v>82</v>
          </cell>
        </row>
        <row r="13">
          <cell r="E13">
            <v>79</v>
          </cell>
        </row>
        <row r="14">
          <cell r="E14">
            <v>79</v>
          </cell>
        </row>
        <row r="16">
          <cell r="E16">
            <v>92</v>
          </cell>
        </row>
        <row r="17">
          <cell r="E17">
            <v>97</v>
          </cell>
        </row>
        <row r="18">
          <cell r="E18">
            <v>97</v>
          </cell>
        </row>
        <row r="19">
          <cell r="E19">
            <v>90</v>
          </cell>
        </row>
        <row r="20">
          <cell r="E20">
            <v>88</v>
          </cell>
        </row>
        <row r="21">
          <cell r="E21">
            <v>99</v>
          </cell>
        </row>
        <row r="22">
          <cell r="E22">
            <v>81</v>
          </cell>
        </row>
        <row r="23">
          <cell r="E23">
            <v>82</v>
          </cell>
        </row>
        <row r="24">
          <cell r="E24">
            <v>77</v>
          </cell>
        </row>
        <row r="25">
          <cell r="E25">
            <v>86</v>
          </cell>
        </row>
        <row r="26">
          <cell r="E26">
            <v>92</v>
          </cell>
        </row>
      </sheetData>
      <sheetData sheetId="2">
        <row r="9">
          <cell r="E9">
            <v>81</v>
          </cell>
        </row>
        <row r="10">
          <cell r="E10">
            <v>91</v>
          </cell>
        </row>
        <row r="11">
          <cell r="E11">
            <v>85</v>
          </cell>
        </row>
        <row r="12">
          <cell r="E12">
            <v>75</v>
          </cell>
        </row>
        <row r="13">
          <cell r="E13">
            <v>80</v>
          </cell>
        </row>
        <row r="14">
          <cell r="E14">
            <v>88</v>
          </cell>
        </row>
        <row r="15">
          <cell r="E15">
            <v>73</v>
          </cell>
        </row>
        <row r="16">
          <cell r="E16">
            <v>80</v>
          </cell>
        </row>
        <row r="17">
          <cell r="E17">
            <v>81</v>
          </cell>
        </row>
        <row r="18">
          <cell r="E18">
            <v>87</v>
          </cell>
        </row>
        <row r="19">
          <cell r="E19">
            <v>92</v>
          </cell>
        </row>
        <row r="22">
          <cell r="E22">
            <v>115</v>
          </cell>
        </row>
        <row r="23">
          <cell r="E23">
            <v>75</v>
          </cell>
        </row>
        <row r="24">
          <cell r="E24">
            <v>87</v>
          </cell>
        </row>
        <row r="26">
          <cell r="E26">
            <v>86</v>
          </cell>
        </row>
        <row r="27">
          <cell r="E27">
            <v>95</v>
          </cell>
        </row>
        <row r="28">
          <cell r="E28">
            <v>92</v>
          </cell>
        </row>
        <row r="29">
          <cell r="E29">
            <v>100</v>
          </cell>
        </row>
        <row r="30">
          <cell r="E30">
            <v>97</v>
          </cell>
        </row>
        <row r="31">
          <cell r="E31">
            <v>86</v>
          </cell>
        </row>
        <row r="32">
          <cell r="E32">
            <v>97</v>
          </cell>
        </row>
        <row r="33">
          <cell r="E33">
            <v>85</v>
          </cell>
        </row>
        <row r="34">
          <cell r="E34">
            <v>84</v>
          </cell>
        </row>
      </sheetData>
      <sheetData sheetId="3">
        <row r="9">
          <cell r="E9">
            <v>101</v>
          </cell>
        </row>
        <row r="10">
          <cell r="E10">
            <v>77</v>
          </cell>
        </row>
        <row r="11">
          <cell r="E11">
            <v>83</v>
          </cell>
        </row>
        <row r="12">
          <cell r="E12">
            <v>76</v>
          </cell>
        </row>
        <row r="13">
          <cell r="E13">
            <v>77</v>
          </cell>
        </row>
        <row r="14">
          <cell r="E14">
            <v>81</v>
          </cell>
        </row>
        <row r="16">
          <cell r="E16">
            <v>94</v>
          </cell>
        </row>
        <row r="17">
          <cell r="E17">
            <v>100</v>
          </cell>
        </row>
        <row r="18">
          <cell r="E18">
            <v>104</v>
          </cell>
        </row>
        <row r="19">
          <cell r="E19">
            <v>99</v>
          </cell>
        </row>
        <row r="20">
          <cell r="E20">
            <v>82</v>
          </cell>
        </row>
        <row r="21">
          <cell r="E21">
            <v>89</v>
          </cell>
        </row>
        <row r="22">
          <cell r="E22">
            <v>86</v>
          </cell>
        </row>
        <row r="23">
          <cell r="E23">
            <v>81</v>
          </cell>
        </row>
        <row r="24">
          <cell r="E24">
            <v>81</v>
          </cell>
        </row>
        <row r="25">
          <cell r="E25">
            <v>105</v>
          </cell>
        </row>
        <row r="26">
          <cell r="E26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zoomScale="110" zoomScaleNormal="110" zoomScaleSheetLayoutView="100" workbookViewId="0" topLeftCell="A1">
      <selection activeCell="C21" sqref="C21:D21"/>
    </sheetView>
  </sheetViews>
  <sheetFormatPr defaultColWidth="9.140625" defaultRowHeight="15"/>
  <cols>
    <col min="1" max="2" width="9.140625" style="1" customWidth="1"/>
    <col min="3" max="3" width="15.7109375" style="1" customWidth="1"/>
    <col min="4" max="4" width="25.140625" style="1" customWidth="1"/>
    <col min="5" max="5" width="9.00390625" style="1" customWidth="1"/>
    <col min="6" max="14" width="3.7109375" style="1" customWidth="1"/>
    <col min="15" max="15" width="5.7109375" style="1" customWidth="1"/>
    <col min="16" max="24" width="3.7109375" style="1" customWidth="1"/>
    <col min="25" max="25" width="5.7109375" style="1" customWidth="1"/>
    <col min="26" max="26" width="8.421875" style="1" customWidth="1"/>
    <col min="27" max="16384" width="9.140625" style="1" customWidth="1"/>
  </cols>
  <sheetData>
    <row r="1" spans="1:26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.7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>
      <c r="A6" s="106" t="s">
        <v>202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2.75">
      <c r="A7" s="3" t="s">
        <v>3</v>
      </c>
      <c r="B7" s="3" t="s">
        <v>4</v>
      </c>
      <c r="C7" s="107" t="s">
        <v>5</v>
      </c>
      <c r="D7" s="107"/>
      <c r="E7" s="4"/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 t="s">
        <v>6</v>
      </c>
      <c r="P7" s="3">
        <v>10</v>
      </c>
      <c r="Q7" s="3">
        <v>11</v>
      </c>
      <c r="R7" s="3">
        <v>12</v>
      </c>
      <c r="S7" s="3">
        <v>13</v>
      </c>
      <c r="T7" s="3">
        <v>14</v>
      </c>
      <c r="U7" s="3">
        <v>15</v>
      </c>
      <c r="V7" s="3">
        <v>16</v>
      </c>
      <c r="W7" s="3">
        <v>17</v>
      </c>
      <c r="X7" s="3">
        <v>18</v>
      </c>
      <c r="Y7" s="3" t="s">
        <v>7</v>
      </c>
      <c r="Z7" s="3" t="s">
        <v>8</v>
      </c>
    </row>
    <row r="8" spans="1:26" s="8" customFormat="1" ht="12.75">
      <c r="A8" s="5"/>
      <c r="B8" s="5"/>
      <c r="C8" s="102" t="s">
        <v>9</v>
      </c>
      <c r="D8" s="103"/>
      <c r="E8" s="6">
        <f aca="true" t="shared" si="0" ref="E8:E49">Z8</f>
        <v>0</v>
      </c>
      <c r="F8" s="7"/>
      <c r="G8" s="7"/>
      <c r="H8" s="7"/>
      <c r="I8" s="7"/>
      <c r="J8" s="7"/>
      <c r="K8" s="7"/>
      <c r="L8" s="7"/>
      <c r="M8" s="7"/>
      <c r="N8" s="7"/>
      <c r="O8" s="7">
        <f aca="true" t="shared" si="1" ref="O8:O49">SUM(F8:N8)</f>
        <v>0</v>
      </c>
      <c r="P8" s="7"/>
      <c r="Q8" s="7"/>
      <c r="R8" s="7"/>
      <c r="S8" s="7"/>
      <c r="T8" s="7"/>
      <c r="U8" s="7"/>
      <c r="V8" s="7"/>
      <c r="W8" s="7"/>
      <c r="X8" s="7"/>
      <c r="Y8" s="7">
        <f aca="true" t="shared" si="2" ref="Y8:Y49">SUM(P8:X8)</f>
        <v>0</v>
      </c>
      <c r="Z8" s="7">
        <f aca="true" t="shared" si="3" ref="Z8:Z49">SUM(Y8,O8)</f>
        <v>0</v>
      </c>
    </row>
    <row r="9" spans="1:26" s="8" customFormat="1" ht="12.75" customHeight="1">
      <c r="A9" s="7"/>
      <c r="B9" s="7"/>
      <c r="C9" s="9" t="s">
        <v>10</v>
      </c>
      <c r="D9" s="10" t="s">
        <v>11</v>
      </c>
      <c r="E9" s="6">
        <f t="shared" si="0"/>
        <v>81</v>
      </c>
      <c r="F9" s="7">
        <v>5</v>
      </c>
      <c r="G9" s="7">
        <v>5</v>
      </c>
      <c r="H9" s="7">
        <v>4</v>
      </c>
      <c r="I9" s="7">
        <v>4</v>
      </c>
      <c r="J9" s="7">
        <v>5</v>
      </c>
      <c r="K9" s="7">
        <v>3</v>
      </c>
      <c r="L9" s="7">
        <v>4</v>
      </c>
      <c r="M9" s="7">
        <v>5</v>
      </c>
      <c r="N9" s="7">
        <v>7</v>
      </c>
      <c r="O9" s="7">
        <f t="shared" si="1"/>
        <v>42</v>
      </c>
      <c r="P9" s="7">
        <v>4</v>
      </c>
      <c r="Q9" s="7">
        <v>5</v>
      </c>
      <c r="R9" s="7">
        <v>4</v>
      </c>
      <c r="S9" s="7">
        <v>5</v>
      </c>
      <c r="T9" s="7">
        <v>4</v>
      </c>
      <c r="U9" s="7">
        <v>3</v>
      </c>
      <c r="V9" s="7">
        <v>4</v>
      </c>
      <c r="W9" s="7">
        <v>4</v>
      </c>
      <c r="X9" s="7">
        <v>6</v>
      </c>
      <c r="Y9" s="7">
        <f t="shared" si="2"/>
        <v>39</v>
      </c>
      <c r="Z9" s="7">
        <f t="shared" si="3"/>
        <v>81</v>
      </c>
    </row>
    <row r="10" spans="1:26" s="8" customFormat="1" ht="12.75">
      <c r="A10" s="7"/>
      <c r="B10" s="7"/>
      <c r="C10" s="11" t="s">
        <v>12</v>
      </c>
      <c r="D10" s="10" t="s">
        <v>13</v>
      </c>
      <c r="E10" s="6">
        <f t="shared" si="0"/>
        <v>91</v>
      </c>
      <c r="F10" s="7">
        <v>6</v>
      </c>
      <c r="G10" s="7">
        <v>5</v>
      </c>
      <c r="H10" s="7">
        <v>4</v>
      </c>
      <c r="I10" s="7">
        <v>5</v>
      </c>
      <c r="J10" s="7">
        <v>4</v>
      </c>
      <c r="K10" s="7">
        <v>4</v>
      </c>
      <c r="L10" s="7">
        <v>5</v>
      </c>
      <c r="M10" s="7">
        <v>6</v>
      </c>
      <c r="N10" s="7">
        <v>5</v>
      </c>
      <c r="O10" s="7">
        <f t="shared" si="1"/>
        <v>44</v>
      </c>
      <c r="P10" s="7">
        <v>4</v>
      </c>
      <c r="Q10" s="7">
        <v>4</v>
      </c>
      <c r="R10" s="7">
        <v>3</v>
      </c>
      <c r="S10" s="7">
        <v>7</v>
      </c>
      <c r="T10" s="7">
        <v>4</v>
      </c>
      <c r="U10" s="7">
        <v>3</v>
      </c>
      <c r="V10" s="7">
        <v>5</v>
      </c>
      <c r="W10" s="7">
        <v>8</v>
      </c>
      <c r="X10" s="7">
        <v>9</v>
      </c>
      <c r="Y10" s="7">
        <f t="shared" si="2"/>
        <v>47</v>
      </c>
      <c r="Z10" s="7">
        <f t="shared" si="3"/>
        <v>91</v>
      </c>
    </row>
    <row r="11" spans="1:26" s="8" customFormat="1" ht="12.75">
      <c r="A11" s="7"/>
      <c r="B11" s="7"/>
      <c r="C11" s="11" t="s">
        <v>14</v>
      </c>
      <c r="D11" s="12" t="s">
        <v>15</v>
      </c>
      <c r="E11" s="6">
        <f t="shared" si="0"/>
        <v>85</v>
      </c>
      <c r="F11" s="7">
        <v>4</v>
      </c>
      <c r="G11" s="7">
        <v>7</v>
      </c>
      <c r="H11" s="7">
        <v>4</v>
      </c>
      <c r="I11" s="7">
        <v>5</v>
      </c>
      <c r="J11" s="7">
        <v>5</v>
      </c>
      <c r="K11" s="7">
        <v>4</v>
      </c>
      <c r="L11" s="7">
        <v>5</v>
      </c>
      <c r="M11" s="7">
        <v>5</v>
      </c>
      <c r="N11" s="7">
        <v>7</v>
      </c>
      <c r="O11" s="7">
        <f t="shared" si="1"/>
        <v>46</v>
      </c>
      <c r="P11" s="7">
        <v>3</v>
      </c>
      <c r="Q11" s="7">
        <v>6</v>
      </c>
      <c r="R11" s="7">
        <v>3</v>
      </c>
      <c r="S11" s="7">
        <v>4</v>
      </c>
      <c r="T11" s="7">
        <v>5</v>
      </c>
      <c r="U11" s="7">
        <v>4</v>
      </c>
      <c r="V11" s="7">
        <v>5</v>
      </c>
      <c r="W11" s="7">
        <v>4</v>
      </c>
      <c r="X11" s="7">
        <v>5</v>
      </c>
      <c r="Y11" s="7">
        <f t="shared" si="2"/>
        <v>39</v>
      </c>
      <c r="Z11" s="7">
        <f t="shared" si="3"/>
        <v>85</v>
      </c>
    </row>
    <row r="12" spans="1:26" s="8" customFormat="1" ht="12.75">
      <c r="A12" s="7"/>
      <c r="B12" s="7"/>
      <c r="C12" s="11" t="s">
        <v>16</v>
      </c>
      <c r="D12" s="10" t="s">
        <v>17</v>
      </c>
      <c r="E12" s="6">
        <f t="shared" si="0"/>
        <v>75</v>
      </c>
      <c r="F12" s="7">
        <v>5</v>
      </c>
      <c r="G12" s="7">
        <v>5</v>
      </c>
      <c r="H12" s="7">
        <v>3</v>
      </c>
      <c r="I12" s="7">
        <v>3</v>
      </c>
      <c r="J12" s="7">
        <v>5</v>
      </c>
      <c r="K12" s="7">
        <v>4</v>
      </c>
      <c r="L12" s="7">
        <v>4</v>
      </c>
      <c r="M12" s="7">
        <v>5</v>
      </c>
      <c r="N12" s="7">
        <v>6</v>
      </c>
      <c r="O12" s="7">
        <f t="shared" si="1"/>
        <v>40</v>
      </c>
      <c r="P12" s="7">
        <v>3</v>
      </c>
      <c r="Q12" s="7">
        <v>6</v>
      </c>
      <c r="R12" s="7">
        <v>3</v>
      </c>
      <c r="S12" s="7">
        <v>4</v>
      </c>
      <c r="T12" s="7">
        <v>4</v>
      </c>
      <c r="U12" s="7">
        <v>3</v>
      </c>
      <c r="V12" s="7">
        <v>4</v>
      </c>
      <c r="W12" s="7">
        <v>3</v>
      </c>
      <c r="X12" s="7">
        <v>5</v>
      </c>
      <c r="Y12" s="7">
        <f t="shared" si="2"/>
        <v>35</v>
      </c>
      <c r="Z12" s="7">
        <f t="shared" si="3"/>
        <v>75</v>
      </c>
    </row>
    <row r="13" spans="1:26" s="8" customFormat="1" ht="12.75">
      <c r="A13" s="7"/>
      <c r="B13" s="7"/>
      <c r="C13" s="11" t="s">
        <v>16</v>
      </c>
      <c r="D13" s="10" t="s">
        <v>18</v>
      </c>
      <c r="E13" s="6">
        <f t="shared" si="0"/>
        <v>80</v>
      </c>
      <c r="F13" s="7">
        <v>4</v>
      </c>
      <c r="G13" s="7">
        <v>5</v>
      </c>
      <c r="H13" s="7">
        <v>4</v>
      </c>
      <c r="I13" s="7">
        <v>4</v>
      </c>
      <c r="J13" s="7">
        <v>5</v>
      </c>
      <c r="K13" s="7">
        <v>3</v>
      </c>
      <c r="L13" s="7">
        <v>5</v>
      </c>
      <c r="M13" s="7">
        <v>5</v>
      </c>
      <c r="N13" s="7">
        <v>5</v>
      </c>
      <c r="O13" s="7">
        <f t="shared" si="1"/>
        <v>40</v>
      </c>
      <c r="P13" s="7">
        <v>5</v>
      </c>
      <c r="Q13" s="7">
        <v>5</v>
      </c>
      <c r="R13" s="7">
        <v>3</v>
      </c>
      <c r="S13" s="7">
        <v>5</v>
      </c>
      <c r="T13" s="7">
        <v>4</v>
      </c>
      <c r="U13" s="7">
        <v>3</v>
      </c>
      <c r="V13" s="7">
        <v>4</v>
      </c>
      <c r="W13" s="7">
        <v>5</v>
      </c>
      <c r="X13" s="7">
        <v>6</v>
      </c>
      <c r="Y13" s="7">
        <f t="shared" si="2"/>
        <v>40</v>
      </c>
      <c r="Z13" s="7">
        <f t="shared" si="3"/>
        <v>80</v>
      </c>
    </row>
    <row r="14" spans="1:26" s="8" customFormat="1" ht="12.75">
      <c r="A14" s="7"/>
      <c r="B14" s="7"/>
      <c r="C14" s="13" t="s">
        <v>19</v>
      </c>
      <c r="D14" s="10" t="s">
        <v>20</v>
      </c>
      <c r="E14" s="6">
        <f t="shared" si="0"/>
        <v>88</v>
      </c>
      <c r="F14" s="7">
        <v>5</v>
      </c>
      <c r="G14" s="7">
        <v>7</v>
      </c>
      <c r="H14" s="7">
        <v>3</v>
      </c>
      <c r="I14" s="7">
        <v>4</v>
      </c>
      <c r="J14" s="7">
        <v>5</v>
      </c>
      <c r="K14" s="7">
        <v>3</v>
      </c>
      <c r="L14" s="7">
        <v>6</v>
      </c>
      <c r="M14" s="7">
        <v>5</v>
      </c>
      <c r="N14" s="7">
        <v>7</v>
      </c>
      <c r="O14" s="7">
        <f t="shared" si="1"/>
        <v>45</v>
      </c>
      <c r="P14" s="7">
        <v>6</v>
      </c>
      <c r="Q14" s="7">
        <v>6</v>
      </c>
      <c r="R14" s="7">
        <v>5</v>
      </c>
      <c r="S14" s="7">
        <v>4</v>
      </c>
      <c r="T14" s="7">
        <v>4</v>
      </c>
      <c r="U14" s="7">
        <v>3</v>
      </c>
      <c r="V14" s="7">
        <v>4</v>
      </c>
      <c r="W14" s="7">
        <v>5</v>
      </c>
      <c r="X14" s="7">
        <v>6</v>
      </c>
      <c r="Y14" s="7">
        <f t="shared" si="2"/>
        <v>43</v>
      </c>
      <c r="Z14" s="7">
        <f t="shared" si="3"/>
        <v>88</v>
      </c>
    </row>
    <row r="15" spans="1:26" s="8" customFormat="1" ht="12.75">
      <c r="A15" s="7"/>
      <c r="B15" s="7"/>
      <c r="C15" s="11" t="s">
        <v>21</v>
      </c>
      <c r="D15" s="10" t="s">
        <v>22</v>
      </c>
      <c r="E15" s="6">
        <f t="shared" si="0"/>
        <v>73</v>
      </c>
      <c r="F15" s="7">
        <v>4</v>
      </c>
      <c r="G15" s="7">
        <v>4</v>
      </c>
      <c r="H15" s="7">
        <v>3</v>
      </c>
      <c r="I15" s="7">
        <v>3</v>
      </c>
      <c r="J15" s="7">
        <v>4</v>
      </c>
      <c r="K15" s="7">
        <v>2</v>
      </c>
      <c r="L15" s="7">
        <v>4</v>
      </c>
      <c r="M15" s="7">
        <v>4</v>
      </c>
      <c r="N15" s="7">
        <v>5</v>
      </c>
      <c r="O15" s="7">
        <f t="shared" si="1"/>
        <v>33</v>
      </c>
      <c r="P15" s="7">
        <v>5</v>
      </c>
      <c r="Q15" s="7">
        <v>6</v>
      </c>
      <c r="R15" s="7">
        <v>3</v>
      </c>
      <c r="S15" s="7">
        <v>4</v>
      </c>
      <c r="T15" s="7">
        <v>4</v>
      </c>
      <c r="U15" s="7">
        <v>5</v>
      </c>
      <c r="V15" s="7">
        <v>4</v>
      </c>
      <c r="W15" s="7">
        <v>4</v>
      </c>
      <c r="X15" s="7">
        <v>5</v>
      </c>
      <c r="Y15" s="7">
        <f t="shared" si="2"/>
        <v>40</v>
      </c>
      <c r="Z15" s="7">
        <f t="shared" si="3"/>
        <v>73</v>
      </c>
    </row>
    <row r="16" spans="1:26" s="8" customFormat="1" ht="12.75">
      <c r="A16" s="7"/>
      <c r="B16" s="7"/>
      <c r="C16" s="11" t="s">
        <v>23</v>
      </c>
      <c r="D16" s="10" t="s">
        <v>24</v>
      </c>
      <c r="E16" s="6">
        <f t="shared" si="0"/>
        <v>80</v>
      </c>
      <c r="F16" s="7">
        <v>5</v>
      </c>
      <c r="G16" s="7">
        <v>6</v>
      </c>
      <c r="H16" s="7">
        <v>4</v>
      </c>
      <c r="I16" s="7">
        <v>4</v>
      </c>
      <c r="J16" s="7">
        <v>4</v>
      </c>
      <c r="K16" s="7">
        <v>4</v>
      </c>
      <c r="L16" s="7">
        <v>5</v>
      </c>
      <c r="M16" s="7">
        <v>5</v>
      </c>
      <c r="N16" s="7">
        <v>5</v>
      </c>
      <c r="O16" s="7">
        <f t="shared" si="1"/>
        <v>42</v>
      </c>
      <c r="P16" s="7">
        <v>6</v>
      </c>
      <c r="Q16" s="7">
        <v>5</v>
      </c>
      <c r="R16" s="7">
        <v>3</v>
      </c>
      <c r="S16" s="7">
        <v>6</v>
      </c>
      <c r="T16" s="7">
        <v>4</v>
      </c>
      <c r="U16" s="7">
        <v>2</v>
      </c>
      <c r="V16" s="7">
        <v>4</v>
      </c>
      <c r="W16" s="7">
        <v>4</v>
      </c>
      <c r="X16" s="7">
        <v>4</v>
      </c>
      <c r="Y16" s="7">
        <f t="shared" si="2"/>
        <v>38</v>
      </c>
      <c r="Z16" s="7">
        <f t="shared" si="3"/>
        <v>80</v>
      </c>
    </row>
    <row r="17" spans="1:26" s="8" customFormat="1" ht="12.75">
      <c r="A17" s="7"/>
      <c r="B17" s="7"/>
      <c r="C17" s="9" t="s">
        <v>25</v>
      </c>
      <c r="D17" s="10" t="s">
        <v>26</v>
      </c>
      <c r="E17" s="6">
        <f t="shared" si="0"/>
        <v>81</v>
      </c>
      <c r="F17" s="7">
        <v>4</v>
      </c>
      <c r="G17" s="7">
        <v>5</v>
      </c>
      <c r="H17" s="7">
        <v>3</v>
      </c>
      <c r="I17" s="7">
        <v>4</v>
      </c>
      <c r="J17" s="7">
        <v>6</v>
      </c>
      <c r="K17" s="7">
        <v>3</v>
      </c>
      <c r="L17" s="7">
        <v>4</v>
      </c>
      <c r="M17" s="7">
        <v>7</v>
      </c>
      <c r="N17" s="7">
        <v>6</v>
      </c>
      <c r="O17" s="7">
        <f t="shared" si="1"/>
        <v>42</v>
      </c>
      <c r="P17" s="7">
        <v>5</v>
      </c>
      <c r="Q17" s="7">
        <v>5</v>
      </c>
      <c r="R17" s="7">
        <v>3</v>
      </c>
      <c r="S17" s="7">
        <v>5</v>
      </c>
      <c r="T17" s="7">
        <v>5</v>
      </c>
      <c r="U17" s="7">
        <v>3</v>
      </c>
      <c r="V17" s="7">
        <v>4</v>
      </c>
      <c r="W17" s="7">
        <v>4</v>
      </c>
      <c r="X17" s="7">
        <v>5</v>
      </c>
      <c r="Y17" s="7">
        <f t="shared" si="2"/>
        <v>39</v>
      </c>
      <c r="Z17" s="7">
        <f t="shared" si="3"/>
        <v>81</v>
      </c>
    </row>
    <row r="18" spans="1:26" s="8" customFormat="1" ht="12.75">
      <c r="A18" s="7"/>
      <c r="B18" s="7"/>
      <c r="C18" s="9" t="s">
        <v>27</v>
      </c>
      <c r="D18" s="10" t="s">
        <v>28</v>
      </c>
      <c r="E18" s="6">
        <f t="shared" si="0"/>
        <v>87</v>
      </c>
      <c r="F18" s="7">
        <v>7</v>
      </c>
      <c r="G18" s="7">
        <v>5</v>
      </c>
      <c r="H18" s="7">
        <v>4</v>
      </c>
      <c r="I18" s="7">
        <v>5</v>
      </c>
      <c r="J18" s="7">
        <v>5</v>
      </c>
      <c r="K18" s="7">
        <v>3</v>
      </c>
      <c r="L18" s="7">
        <v>5</v>
      </c>
      <c r="M18" s="7">
        <v>5</v>
      </c>
      <c r="N18" s="7">
        <v>7</v>
      </c>
      <c r="O18" s="7">
        <f t="shared" si="1"/>
        <v>46</v>
      </c>
      <c r="P18" s="7">
        <v>5</v>
      </c>
      <c r="Q18" s="7">
        <v>6</v>
      </c>
      <c r="R18" s="7">
        <v>4</v>
      </c>
      <c r="S18" s="7">
        <v>5</v>
      </c>
      <c r="T18" s="7">
        <v>4</v>
      </c>
      <c r="U18" s="7">
        <v>3</v>
      </c>
      <c r="V18" s="7">
        <v>3</v>
      </c>
      <c r="W18" s="7">
        <v>6</v>
      </c>
      <c r="X18" s="7">
        <v>5</v>
      </c>
      <c r="Y18" s="7">
        <f t="shared" si="2"/>
        <v>41</v>
      </c>
      <c r="Z18" s="7">
        <f t="shared" si="3"/>
        <v>87</v>
      </c>
    </row>
    <row r="19" spans="1:26" s="8" customFormat="1" ht="12.75">
      <c r="A19" s="7"/>
      <c r="B19" s="7"/>
      <c r="C19" s="9" t="s">
        <v>29</v>
      </c>
      <c r="D19" s="14" t="s">
        <v>30</v>
      </c>
      <c r="E19" s="6">
        <f t="shared" si="0"/>
        <v>92</v>
      </c>
      <c r="F19" s="7">
        <v>6</v>
      </c>
      <c r="G19" s="7">
        <v>7</v>
      </c>
      <c r="H19" s="7">
        <v>4</v>
      </c>
      <c r="I19" s="7">
        <v>4</v>
      </c>
      <c r="J19" s="7">
        <v>6</v>
      </c>
      <c r="K19" s="7">
        <v>5</v>
      </c>
      <c r="L19" s="7">
        <v>5</v>
      </c>
      <c r="M19" s="7">
        <v>5</v>
      </c>
      <c r="N19" s="7">
        <v>6</v>
      </c>
      <c r="O19" s="7">
        <f t="shared" si="1"/>
        <v>48</v>
      </c>
      <c r="P19" s="7">
        <v>5</v>
      </c>
      <c r="Q19" s="7">
        <v>6</v>
      </c>
      <c r="R19" s="7">
        <v>3</v>
      </c>
      <c r="S19" s="7">
        <v>4</v>
      </c>
      <c r="T19" s="7">
        <v>5</v>
      </c>
      <c r="U19" s="7">
        <v>4</v>
      </c>
      <c r="V19" s="7">
        <v>5</v>
      </c>
      <c r="W19" s="7">
        <v>5</v>
      </c>
      <c r="X19" s="7">
        <v>7</v>
      </c>
      <c r="Y19" s="7">
        <f t="shared" si="2"/>
        <v>44</v>
      </c>
      <c r="Z19" s="7">
        <f t="shared" si="3"/>
        <v>92</v>
      </c>
    </row>
    <row r="20" spans="1:26" s="8" customFormat="1" ht="12.75">
      <c r="A20" s="100"/>
      <c r="B20" s="101"/>
      <c r="C20" s="15"/>
      <c r="D20" s="16"/>
      <c r="E20" s="6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>
        <f t="shared" si="1"/>
        <v>0</v>
      </c>
      <c r="P20" s="7"/>
      <c r="Q20" s="7"/>
      <c r="R20" s="7"/>
      <c r="S20" s="7"/>
      <c r="T20" s="7"/>
      <c r="U20" s="7"/>
      <c r="V20" s="7"/>
      <c r="W20" s="7"/>
      <c r="X20" s="7"/>
      <c r="Y20" s="7">
        <f t="shared" si="2"/>
        <v>0</v>
      </c>
      <c r="Z20" s="7">
        <f t="shared" si="3"/>
        <v>0</v>
      </c>
    </row>
    <row r="21" spans="1:26" s="8" customFormat="1" ht="12.75">
      <c r="A21" s="5"/>
      <c r="B21" s="5"/>
      <c r="C21" s="102" t="s">
        <v>31</v>
      </c>
      <c r="D21" s="103"/>
      <c r="E21" s="6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>
        <f t="shared" si="1"/>
        <v>0</v>
      </c>
      <c r="P21" s="7"/>
      <c r="Q21" s="7"/>
      <c r="R21" s="7"/>
      <c r="S21" s="7"/>
      <c r="T21" s="7"/>
      <c r="U21" s="7"/>
      <c r="V21" s="7"/>
      <c r="W21" s="7"/>
      <c r="X21" s="7"/>
      <c r="Y21" s="7">
        <f t="shared" si="2"/>
        <v>0</v>
      </c>
      <c r="Z21" s="7">
        <f t="shared" si="3"/>
        <v>0</v>
      </c>
    </row>
    <row r="22" spans="1:26" s="8" customFormat="1" ht="12.75">
      <c r="A22" s="7"/>
      <c r="B22" s="7"/>
      <c r="C22" s="11" t="s">
        <v>32</v>
      </c>
      <c r="D22" s="10" t="s">
        <v>33</v>
      </c>
      <c r="E22" s="6">
        <f t="shared" si="0"/>
        <v>115</v>
      </c>
      <c r="F22" s="7">
        <v>7</v>
      </c>
      <c r="G22" s="7">
        <v>8</v>
      </c>
      <c r="H22" s="7">
        <v>4</v>
      </c>
      <c r="I22" s="7">
        <v>5</v>
      </c>
      <c r="J22" s="7">
        <v>4</v>
      </c>
      <c r="K22" s="7">
        <v>4</v>
      </c>
      <c r="L22" s="7">
        <v>6</v>
      </c>
      <c r="M22" s="7">
        <v>8</v>
      </c>
      <c r="N22" s="7">
        <v>8</v>
      </c>
      <c r="O22" s="7">
        <f t="shared" si="1"/>
        <v>54</v>
      </c>
      <c r="P22" s="7">
        <v>6</v>
      </c>
      <c r="Q22" s="7">
        <v>6</v>
      </c>
      <c r="R22" s="7">
        <v>5</v>
      </c>
      <c r="S22" s="7">
        <v>5</v>
      </c>
      <c r="T22" s="7">
        <v>6</v>
      </c>
      <c r="U22" s="7">
        <v>6</v>
      </c>
      <c r="V22" s="7">
        <v>6</v>
      </c>
      <c r="W22" s="7">
        <v>11</v>
      </c>
      <c r="X22" s="7">
        <v>10</v>
      </c>
      <c r="Y22" s="7">
        <f t="shared" si="2"/>
        <v>61</v>
      </c>
      <c r="Z22" s="7">
        <f t="shared" si="3"/>
        <v>115</v>
      </c>
    </row>
    <row r="23" spans="1:26" s="8" customFormat="1" ht="12.75">
      <c r="A23" s="7"/>
      <c r="B23" s="7"/>
      <c r="C23" s="11" t="s">
        <v>34</v>
      </c>
      <c r="D23" s="17" t="s">
        <v>35</v>
      </c>
      <c r="E23" s="6">
        <f t="shared" si="0"/>
        <v>75</v>
      </c>
      <c r="F23" s="7">
        <v>5</v>
      </c>
      <c r="G23" s="7">
        <v>6</v>
      </c>
      <c r="H23" s="7">
        <v>3</v>
      </c>
      <c r="I23" s="7">
        <v>4</v>
      </c>
      <c r="J23" s="7">
        <v>5</v>
      </c>
      <c r="K23" s="7">
        <v>3</v>
      </c>
      <c r="L23" s="7">
        <v>4</v>
      </c>
      <c r="M23" s="7">
        <v>5</v>
      </c>
      <c r="N23" s="7">
        <v>5</v>
      </c>
      <c r="O23" s="7">
        <f t="shared" si="1"/>
        <v>40</v>
      </c>
      <c r="P23" s="7">
        <v>4</v>
      </c>
      <c r="Q23" s="7">
        <v>4</v>
      </c>
      <c r="R23" s="7">
        <v>3</v>
      </c>
      <c r="S23" s="7">
        <v>5</v>
      </c>
      <c r="T23" s="7">
        <v>4</v>
      </c>
      <c r="U23" s="7">
        <v>2</v>
      </c>
      <c r="V23" s="7">
        <v>4</v>
      </c>
      <c r="W23" s="7">
        <v>4</v>
      </c>
      <c r="X23" s="7">
        <v>5</v>
      </c>
      <c r="Y23" s="7">
        <f t="shared" si="2"/>
        <v>35</v>
      </c>
      <c r="Z23" s="7">
        <f t="shared" si="3"/>
        <v>75</v>
      </c>
    </row>
    <row r="24" spans="1:26" s="8" customFormat="1" ht="12.75">
      <c r="A24" s="7"/>
      <c r="B24" s="7"/>
      <c r="C24" s="11" t="s">
        <v>36</v>
      </c>
      <c r="D24" s="10" t="s">
        <v>37</v>
      </c>
      <c r="E24" s="6">
        <f t="shared" si="0"/>
        <v>87</v>
      </c>
      <c r="F24" s="7">
        <v>5</v>
      </c>
      <c r="G24" s="7">
        <v>5</v>
      </c>
      <c r="H24" s="7">
        <v>4</v>
      </c>
      <c r="I24" s="7">
        <v>6</v>
      </c>
      <c r="J24" s="7">
        <v>5</v>
      </c>
      <c r="K24" s="7">
        <v>3</v>
      </c>
      <c r="L24" s="7">
        <v>4</v>
      </c>
      <c r="M24" s="7">
        <v>5</v>
      </c>
      <c r="N24" s="7">
        <v>6</v>
      </c>
      <c r="O24" s="7">
        <f t="shared" si="1"/>
        <v>43</v>
      </c>
      <c r="P24" s="7">
        <v>6</v>
      </c>
      <c r="Q24" s="7">
        <v>6</v>
      </c>
      <c r="R24" s="7">
        <v>3</v>
      </c>
      <c r="S24" s="7">
        <v>5</v>
      </c>
      <c r="T24" s="7">
        <v>5</v>
      </c>
      <c r="U24" s="7">
        <v>3</v>
      </c>
      <c r="V24" s="7">
        <v>5</v>
      </c>
      <c r="W24" s="7">
        <v>4</v>
      </c>
      <c r="X24" s="7">
        <v>7</v>
      </c>
      <c r="Y24" s="7">
        <f t="shared" si="2"/>
        <v>44</v>
      </c>
      <c r="Z24" s="7">
        <f t="shared" si="3"/>
        <v>87</v>
      </c>
    </row>
    <row r="25" spans="1:26" s="8" customFormat="1" ht="12.75">
      <c r="A25" s="7"/>
      <c r="B25" s="7"/>
      <c r="C25" s="11" t="s">
        <v>38</v>
      </c>
      <c r="D25" s="10" t="s">
        <v>39</v>
      </c>
      <c r="E25" s="6" t="s">
        <v>178</v>
      </c>
      <c r="F25" s="7"/>
      <c r="G25" s="7"/>
      <c r="H25" s="7"/>
      <c r="I25" s="7"/>
      <c r="J25" s="7"/>
      <c r="K25" s="7"/>
      <c r="L25" s="7"/>
      <c r="M25" s="7"/>
      <c r="N25" s="7"/>
      <c r="O25" s="7">
        <f t="shared" si="1"/>
        <v>0</v>
      </c>
      <c r="P25" s="7"/>
      <c r="Q25" s="7"/>
      <c r="R25" s="7"/>
      <c r="S25" s="7"/>
      <c r="T25" s="7"/>
      <c r="U25" s="7"/>
      <c r="V25" s="7"/>
      <c r="W25" s="7"/>
      <c r="X25" s="7"/>
      <c r="Y25" s="7">
        <f t="shared" si="2"/>
        <v>0</v>
      </c>
      <c r="Z25" s="7">
        <f t="shared" si="3"/>
        <v>0</v>
      </c>
    </row>
    <row r="26" spans="1:26" s="8" customFormat="1" ht="12.75">
      <c r="A26" s="6"/>
      <c r="B26" s="6"/>
      <c r="C26" s="9" t="s">
        <v>40</v>
      </c>
      <c r="D26" s="10" t="s">
        <v>41</v>
      </c>
      <c r="E26" s="6">
        <f t="shared" si="0"/>
        <v>86</v>
      </c>
      <c r="F26" s="7">
        <v>4</v>
      </c>
      <c r="G26" s="7">
        <v>7</v>
      </c>
      <c r="H26" s="7">
        <v>3</v>
      </c>
      <c r="I26" s="7">
        <v>5</v>
      </c>
      <c r="J26" s="7">
        <v>5</v>
      </c>
      <c r="K26" s="7">
        <v>3</v>
      </c>
      <c r="L26" s="7">
        <v>4</v>
      </c>
      <c r="M26" s="7">
        <v>7</v>
      </c>
      <c r="N26" s="7">
        <v>6</v>
      </c>
      <c r="O26" s="7">
        <f t="shared" si="1"/>
        <v>44</v>
      </c>
      <c r="P26" s="7">
        <v>5</v>
      </c>
      <c r="Q26" s="7">
        <v>5</v>
      </c>
      <c r="R26" s="7">
        <v>4</v>
      </c>
      <c r="S26" s="7">
        <v>5</v>
      </c>
      <c r="T26" s="7">
        <v>4</v>
      </c>
      <c r="U26" s="7">
        <v>4</v>
      </c>
      <c r="V26" s="7">
        <v>3</v>
      </c>
      <c r="W26" s="7">
        <v>5</v>
      </c>
      <c r="X26" s="7">
        <v>7</v>
      </c>
      <c r="Y26" s="7">
        <f t="shared" si="2"/>
        <v>42</v>
      </c>
      <c r="Z26" s="7">
        <f t="shared" si="3"/>
        <v>86</v>
      </c>
    </row>
    <row r="27" spans="1:26" s="8" customFormat="1" ht="12.75">
      <c r="A27" s="7"/>
      <c r="B27" s="7"/>
      <c r="C27" s="11" t="s">
        <v>42</v>
      </c>
      <c r="D27" s="10" t="s">
        <v>43</v>
      </c>
      <c r="E27" s="6">
        <f t="shared" si="0"/>
        <v>95</v>
      </c>
      <c r="F27" s="7">
        <v>5</v>
      </c>
      <c r="G27" s="7">
        <v>6</v>
      </c>
      <c r="H27" s="7">
        <v>5</v>
      </c>
      <c r="I27" s="7">
        <v>7</v>
      </c>
      <c r="J27" s="7">
        <v>5</v>
      </c>
      <c r="K27" s="7">
        <v>3</v>
      </c>
      <c r="L27" s="7">
        <v>5</v>
      </c>
      <c r="M27" s="7">
        <v>7</v>
      </c>
      <c r="N27" s="7">
        <v>7</v>
      </c>
      <c r="O27" s="7">
        <f t="shared" si="1"/>
        <v>50</v>
      </c>
      <c r="P27" s="7">
        <v>5</v>
      </c>
      <c r="Q27" s="7">
        <v>7</v>
      </c>
      <c r="R27" s="7">
        <v>4</v>
      </c>
      <c r="S27" s="7">
        <v>4</v>
      </c>
      <c r="T27" s="7">
        <v>5</v>
      </c>
      <c r="U27" s="7">
        <v>3</v>
      </c>
      <c r="V27" s="7">
        <v>5</v>
      </c>
      <c r="W27" s="7">
        <v>5</v>
      </c>
      <c r="X27" s="7">
        <v>7</v>
      </c>
      <c r="Y27" s="7">
        <f t="shared" si="2"/>
        <v>45</v>
      </c>
      <c r="Z27" s="7">
        <f t="shared" si="3"/>
        <v>95</v>
      </c>
    </row>
    <row r="28" spans="1:26" s="8" customFormat="1" ht="12.75">
      <c r="A28" s="7"/>
      <c r="B28" s="7"/>
      <c r="C28" s="11" t="s">
        <v>23</v>
      </c>
      <c r="D28" s="10" t="s">
        <v>44</v>
      </c>
      <c r="E28" s="6">
        <f t="shared" si="0"/>
        <v>92</v>
      </c>
      <c r="F28" s="7">
        <v>6</v>
      </c>
      <c r="G28" s="7">
        <v>6</v>
      </c>
      <c r="H28" s="7">
        <v>4</v>
      </c>
      <c r="I28" s="7">
        <v>6</v>
      </c>
      <c r="J28" s="7">
        <v>5</v>
      </c>
      <c r="K28" s="7">
        <v>3</v>
      </c>
      <c r="L28" s="7">
        <v>4</v>
      </c>
      <c r="M28" s="7">
        <v>4</v>
      </c>
      <c r="N28" s="7">
        <v>5</v>
      </c>
      <c r="O28" s="7">
        <f t="shared" si="1"/>
        <v>43</v>
      </c>
      <c r="P28" s="7">
        <v>5</v>
      </c>
      <c r="Q28" s="7">
        <v>7</v>
      </c>
      <c r="R28" s="7">
        <v>3</v>
      </c>
      <c r="S28" s="7">
        <v>4</v>
      </c>
      <c r="T28" s="7">
        <v>6</v>
      </c>
      <c r="U28" s="7">
        <v>5</v>
      </c>
      <c r="V28" s="7">
        <v>4</v>
      </c>
      <c r="W28" s="7">
        <v>8</v>
      </c>
      <c r="X28" s="7">
        <v>7</v>
      </c>
      <c r="Y28" s="7">
        <f t="shared" si="2"/>
        <v>49</v>
      </c>
      <c r="Z28" s="7">
        <f t="shared" si="3"/>
        <v>92</v>
      </c>
    </row>
    <row r="29" spans="1:26" s="8" customFormat="1" ht="12.75">
      <c r="A29" s="7"/>
      <c r="B29" s="7"/>
      <c r="C29" s="11" t="s">
        <v>45</v>
      </c>
      <c r="D29" s="10" t="s">
        <v>46</v>
      </c>
      <c r="E29" s="6">
        <f t="shared" si="0"/>
        <v>100</v>
      </c>
      <c r="F29" s="7">
        <v>6</v>
      </c>
      <c r="G29" s="7">
        <v>5</v>
      </c>
      <c r="H29" s="7">
        <v>6</v>
      </c>
      <c r="I29" s="7">
        <v>4</v>
      </c>
      <c r="J29" s="7">
        <v>5</v>
      </c>
      <c r="K29" s="7">
        <v>3</v>
      </c>
      <c r="L29" s="7">
        <v>7</v>
      </c>
      <c r="M29" s="7">
        <v>5</v>
      </c>
      <c r="N29" s="7">
        <v>6</v>
      </c>
      <c r="O29" s="7">
        <f t="shared" si="1"/>
        <v>47</v>
      </c>
      <c r="P29" s="7">
        <v>9</v>
      </c>
      <c r="Q29" s="7">
        <v>7</v>
      </c>
      <c r="R29" s="7">
        <v>4</v>
      </c>
      <c r="S29" s="7">
        <v>6</v>
      </c>
      <c r="T29" s="7">
        <v>7</v>
      </c>
      <c r="U29" s="7">
        <v>3</v>
      </c>
      <c r="V29" s="7">
        <v>4</v>
      </c>
      <c r="W29" s="7">
        <v>5</v>
      </c>
      <c r="X29" s="7">
        <v>8</v>
      </c>
      <c r="Y29" s="7">
        <f t="shared" si="2"/>
        <v>53</v>
      </c>
      <c r="Z29" s="7">
        <f t="shared" si="3"/>
        <v>100</v>
      </c>
    </row>
    <row r="30" spans="1:26" s="8" customFormat="1" ht="12.75">
      <c r="A30" s="7"/>
      <c r="B30" s="7"/>
      <c r="C30" s="11" t="s">
        <v>47</v>
      </c>
      <c r="D30" s="10" t="s">
        <v>48</v>
      </c>
      <c r="E30" s="6">
        <f t="shared" si="0"/>
        <v>97</v>
      </c>
      <c r="F30" s="7">
        <v>5</v>
      </c>
      <c r="G30" s="7">
        <v>8</v>
      </c>
      <c r="H30" s="7">
        <v>3</v>
      </c>
      <c r="I30" s="7">
        <v>5</v>
      </c>
      <c r="J30" s="7">
        <v>6</v>
      </c>
      <c r="K30" s="7">
        <v>5</v>
      </c>
      <c r="L30" s="7">
        <v>5</v>
      </c>
      <c r="M30" s="7">
        <v>6</v>
      </c>
      <c r="N30" s="7">
        <v>6</v>
      </c>
      <c r="O30" s="7">
        <f t="shared" si="1"/>
        <v>49</v>
      </c>
      <c r="P30" s="7">
        <v>6</v>
      </c>
      <c r="Q30" s="7">
        <v>6</v>
      </c>
      <c r="R30" s="7">
        <v>4</v>
      </c>
      <c r="S30" s="7">
        <v>5</v>
      </c>
      <c r="T30" s="7">
        <v>5</v>
      </c>
      <c r="U30" s="7">
        <v>6</v>
      </c>
      <c r="V30" s="7">
        <v>5</v>
      </c>
      <c r="W30" s="7">
        <v>5</v>
      </c>
      <c r="X30" s="7">
        <v>6</v>
      </c>
      <c r="Y30" s="7">
        <f t="shared" si="2"/>
        <v>48</v>
      </c>
      <c r="Z30" s="7">
        <f t="shared" si="3"/>
        <v>97</v>
      </c>
    </row>
    <row r="31" spans="1:26" s="8" customFormat="1" ht="12.75">
      <c r="A31" s="7"/>
      <c r="B31" s="7"/>
      <c r="C31" s="11" t="s">
        <v>49</v>
      </c>
      <c r="D31" s="10" t="s">
        <v>50</v>
      </c>
      <c r="E31" s="6">
        <f t="shared" si="0"/>
        <v>86</v>
      </c>
      <c r="F31" s="7">
        <v>5</v>
      </c>
      <c r="G31" s="7">
        <v>6</v>
      </c>
      <c r="H31" s="7">
        <v>4</v>
      </c>
      <c r="I31" s="7">
        <v>5</v>
      </c>
      <c r="J31" s="7">
        <v>4</v>
      </c>
      <c r="K31" s="7">
        <v>3</v>
      </c>
      <c r="L31" s="7">
        <v>4</v>
      </c>
      <c r="M31" s="7">
        <v>5</v>
      </c>
      <c r="N31" s="7">
        <v>8</v>
      </c>
      <c r="O31" s="7">
        <f t="shared" si="1"/>
        <v>44</v>
      </c>
      <c r="P31" s="7">
        <v>5</v>
      </c>
      <c r="Q31" s="7">
        <v>5</v>
      </c>
      <c r="R31" s="7">
        <v>4</v>
      </c>
      <c r="S31" s="7">
        <v>4</v>
      </c>
      <c r="T31" s="7">
        <v>5</v>
      </c>
      <c r="U31" s="7">
        <v>2</v>
      </c>
      <c r="V31" s="7">
        <v>5</v>
      </c>
      <c r="W31" s="7">
        <v>4</v>
      </c>
      <c r="X31" s="7">
        <v>8</v>
      </c>
      <c r="Y31" s="7">
        <f t="shared" si="2"/>
        <v>42</v>
      </c>
      <c r="Z31" s="7">
        <f t="shared" si="3"/>
        <v>86</v>
      </c>
    </row>
    <row r="32" spans="1:26" s="8" customFormat="1" ht="12.75">
      <c r="A32" s="18"/>
      <c r="B32" s="19"/>
      <c r="C32" s="11" t="s">
        <v>51</v>
      </c>
      <c r="D32" s="10" t="s">
        <v>52</v>
      </c>
      <c r="E32" s="6">
        <f t="shared" si="0"/>
        <v>97</v>
      </c>
      <c r="F32" s="7">
        <v>10</v>
      </c>
      <c r="G32" s="7">
        <v>7</v>
      </c>
      <c r="H32" s="7">
        <v>3</v>
      </c>
      <c r="I32" s="7">
        <v>5</v>
      </c>
      <c r="J32" s="7">
        <v>6</v>
      </c>
      <c r="K32" s="7">
        <v>3</v>
      </c>
      <c r="L32" s="7">
        <v>5</v>
      </c>
      <c r="M32" s="7">
        <v>9</v>
      </c>
      <c r="N32" s="7">
        <v>6</v>
      </c>
      <c r="O32" s="7">
        <f t="shared" si="1"/>
        <v>54</v>
      </c>
      <c r="P32" s="7">
        <v>5</v>
      </c>
      <c r="Q32" s="7">
        <v>7</v>
      </c>
      <c r="R32" s="7">
        <v>2</v>
      </c>
      <c r="S32" s="7">
        <v>4</v>
      </c>
      <c r="T32" s="7">
        <v>4</v>
      </c>
      <c r="U32" s="7">
        <v>3</v>
      </c>
      <c r="V32" s="7">
        <v>6</v>
      </c>
      <c r="W32" s="7">
        <v>6</v>
      </c>
      <c r="X32" s="7">
        <v>6</v>
      </c>
      <c r="Y32" s="7">
        <f t="shared" si="2"/>
        <v>43</v>
      </c>
      <c r="Z32" s="7">
        <f t="shared" si="3"/>
        <v>97</v>
      </c>
    </row>
    <row r="33" spans="1:26" s="8" customFormat="1" ht="12.75">
      <c r="A33" s="7"/>
      <c r="B33" s="7"/>
      <c r="C33" s="11" t="s">
        <v>53</v>
      </c>
      <c r="D33" s="14" t="s">
        <v>54</v>
      </c>
      <c r="E33" s="6">
        <f t="shared" si="0"/>
        <v>85</v>
      </c>
      <c r="F33" s="7">
        <v>4</v>
      </c>
      <c r="G33" s="7">
        <v>5</v>
      </c>
      <c r="H33" s="7">
        <v>4</v>
      </c>
      <c r="I33" s="7">
        <v>5</v>
      </c>
      <c r="J33" s="7">
        <v>5</v>
      </c>
      <c r="K33" s="7">
        <v>3</v>
      </c>
      <c r="L33" s="7">
        <v>4</v>
      </c>
      <c r="M33" s="7">
        <v>5</v>
      </c>
      <c r="N33" s="7">
        <v>5</v>
      </c>
      <c r="O33" s="7">
        <f t="shared" si="1"/>
        <v>40</v>
      </c>
      <c r="P33" s="7">
        <v>4</v>
      </c>
      <c r="Q33" s="7">
        <v>7</v>
      </c>
      <c r="R33" s="7">
        <v>4</v>
      </c>
      <c r="S33" s="7">
        <v>5</v>
      </c>
      <c r="T33" s="7">
        <v>5</v>
      </c>
      <c r="U33" s="7">
        <v>3</v>
      </c>
      <c r="V33" s="7">
        <v>4</v>
      </c>
      <c r="W33" s="7">
        <v>5</v>
      </c>
      <c r="X33" s="7">
        <v>8</v>
      </c>
      <c r="Y33" s="7">
        <f t="shared" si="2"/>
        <v>45</v>
      </c>
      <c r="Z33" s="7">
        <f t="shared" si="3"/>
        <v>85</v>
      </c>
    </row>
    <row r="34" spans="1:26" s="8" customFormat="1" ht="12.75">
      <c r="A34" s="18"/>
      <c r="B34" s="19"/>
      <c r="C34" s="11" t="s">
        <v>55</v>
      </c>
      <c r="D34" s="10" t="s">
        <v>56</v>
      </c>
      <c r="E34" s="6">
        <f t="shared" si="0"/>
        <v>84</v>
      </c>
      <c r="F34" s="7">
        <v>5</v>
      </c>
      <c r="G34" s="7">
        <v>5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5</v>
      </c>
      <c r="O34" s="7">
        <f t="shared" si="1"/>
        <v>39</v>
      </c>
      <c r="P34" s="7">
        <v>6</v>
      </c>
      <c r="Q34" s="7">
        <v>6</v>
      </c>
      <c r="R34" s="7">
        <v>4</v>
      </c>
      <c r="S34" s="7">
        <v>4</v>
      </c>
      <c r="T34" s="7">
        <v>4</v>
      </c>
      <c r="U34" s="7">
        <v>4</v>
      </c>
      <c r="V34" s="7">
        <v>6</v>
      </c>
      <c r="W34" s="7">
        <v>6</v>
      </c>
      <c r="X34" s="7">
        <v>5</v>
      </c>
      <c r="Y34" s="7">
        <f t="shared" si="2"/>
        <v>45</v>
      </c>
      <c r="Z34" s="7">
        <f t="shared" si="3"/>
        <v>84</v>
      </c>
    </row>
    <row r="35" spans="1:26" s="8" customFormat="1" ht="12.75">
      <c r="A35" s="6"/>
      <c r="B35" s="6"/>
      <c r="C35" s="10"/>
      <c r="D35" s="10"/>
      <c r="E35" s="6">
        <f t="shared" si="0"/>
        <v>0</v>
      </c>
      <c r="F35" s="6"/>
      <c r="G35" s="6"/>
      <c r="H35" s="6"/>
      <c r="I35" s="6"/>
      <c r="J35" s="6"/>
      <c r="K35" s="6"/>
      <c r="L35" s="6"/>
      <c r="M35" s="6"/>
      <c r="N35" s="6"/>
      <c r="O35" s="7">
        <f t="shared" si="1"/>
        <v>0</v>
      </c>
      <c r="P35" s="6"/>
      <c r="Q35" s="6"/>
      <c r="R35" s="6"/>
      <c r="S35" s="6"/>
      <c r="T35" s="6"/>
      <c r="U35" s="6"/>
      <c r="V35" s="6"/>
      <c r="W35" s="6"/>
      <c r="X35" s="6"/>
      <c r="Y35" s="7">
        <f t="shared" si="2"/>
        <v>0</v>
      </c>
      <c r="Z35" s="7">
        <f t="shared" si="3"/>
        <v>0</v>
      </c>
    </row>
    <row r="36" spans="1:26" s="8" customFormat="1" ht="12.75">
      <c r="A36" s="6"/>
      <c r="B36" s="6"/>
      <c r="C36" s="10"/>
      <c r="D36" s="10"/>
      <c r="E36" s="6">
        <f t="shared" si="0"/>
        <v>0</v>
      </c>
      <c r="F36" s="6"/>
      <c r="G36" s="6"/>
      <c r="H36" s="6"/>
      <c r="I36" s="6"/>
      <c r="J36" s="6"/>
      <c r="K36" s="6"/>
      <c r="L36" s="6"/>
      <c r="M36" s="6"/>
      <c r="N36" s="6"/>
      <c r="O36" s="7">
        <f t="shared" si="1"/>
        <v>0</v>
      </c>
      <c r="P36" s="6"/>
      <c r="Q36" s="6"/>
      <c r="R36" s="6"/>
      <c r="S36" s="6"/>
      <c r="T36" s="6"/>
      <c r="U36" s="6"/>
      <c r="V36" s="6"/>
      <c r="W36" s="6"/>
      <c r="X36" s="6"/>
      <c r="Y36" s="7">
        <f t="shared" si="2"/>
        <v>0</v>
      </c>
      <c r="Z36" s="7">
        <f t="shared" si="3"/>
        <v>0</v>
      </c>
    </row>
    <row r="37" spans="1:26" s="8" customFormat="1" ht="12.75">
      <c r="A37" s="6"/>
      <c r="B37" s="6"/>
      <c r="C37" s="20"/>
      <c r="D37" s="20"/>
      <c r="E37" s="6">
        <f t="shared" si="0"/>
        <v>0</v>
      </c>
      <c r="F37" s="6"/>
      <c r="G37" s="6"/>
      <c r="H37" s="6"/>
      <c r="I37" s="6"/>
      <c r="J37" s="6"/>
      <c r="K37" s="6"/>
      <c r="L37" s="6"/>
      <c r="M37" s="6"/>
      <c r="N37" s="6"/>
      <c r="O37" s="7">
        <f t="shared" si="1"/>
        <v>0</v>
      </c>
      <c r="P37" s="6"/>
      <c r="Q37" s="6"/>
      <c r="R37" s="6"/>
      <c r="S37" s="6"/>
      <c r="T37" s="6"/>
      <c r="U37" s="6"/>
      <c r="V37" s="6"/>
      <c r="W37" s="6"/>
      <c r="X37" s="6"/>
      <c r="Y37" s="7">
        <f t="shared" si="2"/>
        <v>0</v>
      </c>
      <c r="Z37" s="7">
        <f t="shared" si="3"/>
        <v>0</v>
      </c>
    </row>
    <row r="38" spans="1:26" s="8" customFormat="1" ht="12.75">
      <c r="A38" s="6"/>
      <c r="B38" s="6"/>
      <c r="C38" s="10"/>
      <c r="D38" s="10"/>
      <c r="E38" s="6">
        <f t="shared" si="0"/>
        <v>0</v>
      </c>
      <c r="F38" s="6"/>
      <c r="G38" s="6"/>
      <c r="H38" s="6"/>
      <c r="I38" s="6"/>
      <c r="J38" s="6"/>
      <c r="K38" s="6"/>
      <c r="L38" s="6"/>
      <c r="M38" s="6"/>
      <c r="N38" s="6"/>
      <c r="O38" s="7">
        <f t="shared" si="1"/>
        <v>0</v>
      </c>
      <c r="P38" s="6"/>
      <c r="Q38" s="6"/>
      <c r="R38" s="6"/>
      <c r="S38" s="6"/>
      <c r="T38" s="6"/>
      <c r="U38" s="6"/>
      <c r="V38" s="6"/>
      <c r="W38" s="6"/>
      <c r="X38" s="6"/>
      <c r="Y38" s="7">
        <f t="shared" si="2"/>
        <v>0</v>
      </c>
      <c r="Z38" s="7">
        <f t="shared" si="3"/>
        <v>0</v>
      </c>
    </row>
    <row r="39" spans="1:26" s="8" customFormat="1" ht="12.75">
      <c r="A39" s="6"/>
      <c r="B39" s="6"/>
      <c r="C39" s="10"/>
      <c r="D39" s="10"/>
      <c r="E39" s="6">
        <f t="shared" si="0"/>
        <v>0</v>
      </c>
      <c r="F39" s="6"/>
      <c r="G39" s="6"/>
      <c r="H39" s="6"/>
      <c r="I39" s="6"/>
      <c r="J39" s="6"/>
      <c r="K39" s="6"/>
      <c r="L39" s="6"/>
      <c r="M39" s="6"/>
      <c r="N39" s="6"/>
      <c r="O39" s="7">
        <f t="shared" si="1"/>
        <v>0</v>
      </c>
      <c r="P39" s="6"/>
      <c r="Q39" s="6"/>
      <c r="R39" s="6"/>
      <c r="S39" s="6"/>
      <c r="T39" s="6"/>
      <c r="U39" s="6"/>
      <c r="V39" s="6"/>
      <c r="W39" s="6"/>
      <c r="X39" s="6"/>
      <c r="Y39" s="7">
        <f t="shared" si="2"/>
        <v>0</v>
      </c>
      <c r="Z39" s="7">
        <f t="shared" si="3"/>
        <v>0</v>
      </c>
    </row>
    <row r="40" spans="1:26" s="8" customFormat="1" ht="12.75">
      <c r="A40" s="6"/>
      <c r="B40" s="6"/>
      <c r="C40" s="10"/>
      <c r="D40" s="10"/>
      <c r="E40" s="6">
        <f t="shared" si="0"/>
        <v>0</v>
      </c>
      <c r="F40" s="6"/>
      <c r="G40" s="6"/>
      <c r="H40" s="6"/>
      <c r="I40" s="6"/>
      <c r="J40" s="6"/>
      <c r="K40" s="6"/>
      <c r="L40" s="6"/>
      <c r="M40" s="6"/>
      <c r="N40" s="6"/>
      <c r="O40" s="7">
        <f t="shared" si="1"/>
        <v>0</v>
      </c>
      <c r="P40" s="6"/>
      <c r="Q40" s="6"/>
      <c r="R40" s="6"/>
      <c r="S40" s="6"/>
      <c r="T40" s="6"/>
      <c r="U40" s="6"/>
      <c r="V40" s="6"/>
      <c r="W40" s="6"/>
      <c r="X40" s="6"/>
      <c r="Y40" s="7">
        <f t="shared" si="2"/>
        <v>0</v>
      </c>
      <c r="Z40" s="7">
        <f t="shared" si="3"/>
        <v>0</v>
      </c>
    </row>
    <row r="41" spans="1:26" s="8" customFormat="1" ht="12.75">
      <c r="A41" s="6"/>
      <c r="B41" s="6"/>
      <c r="C41" s="10"/>
      <c r="D41" s="10"/>
      <c r="E41" s="6">
        <f t="shared" si="0"/>
        <v>0</v>
      </c>
      <c r="F41" s="6"/>
      <c r="G41" s="6"/>
      <c r="H41" s="6"/>
      <c r="I41" s="6"/>
      <c r="J41" s="6"/>
      <c r="K41" s="6"/>
      <c r="L41" s="6"/>
      <c r="M41" s="6"/>
      <c r="N41" s="6"/>
      <c r="O41" s="7">
        <f t="shared" si="1"/>
        <v>0</v>
      </c>
      <c r="P41" s="6"/>
      <c r="Q41" s="6"/>
      <c r="R41" s="6"/>
      <c r="S41" s="6"/>
      <c r="T41" s="6"/>
      <c r="U41" s="6"/>
      <c r="V41" s="6"/>
      <c r="W41" s="6"/>
      <c r="X41" s="6"/>
      <c r="Y41" s="7">
        <f t="shared" si="2"/>
        <v>0</v>
      </c>
      <c r="Z41" s="7">
        <f t="shared" si="3"/>
        <v>0</v>
      </c>
    </row>
    <row r="42" spans="1:26" s="8" customFormat="1" ht="12.75">
      <c r="A42" s="6"/>
      <c r="B42" s="6"/>
      <c r="C42" s="10"/>
      <c r="D42" s="10"/>
      <c r="E42" s="6">
        <f t="shared" si="0"/>
        <v>0</v>
      </c>
      <c r="F42" s="6"/>
      <c r="G42" s="6"/>
      <c r="H42" s="6"/>
      <c r="I42" s="6"/>
      <c r="J42" s="6"/>
      <c r="K42" s="6"/>
      <c r="L42" s="6"/>
      <c r="M42" s="6"/>
      <c r="N42" s="6"/>
      <c r="O42" s="7">
        <f t="shared" si="1"/>
        <v>0</v>
      </c>
      <c r="P42" s="6"/>
      <c r="Q42" s="6"/>
      <c r="R42" s="6"/>
      <c r="S42" s="6"/>
      <c r="T42" s="6"/>
      <c r="U42" s="6"/>
      <c r="V42" s="6"/>
      <c r="W42" s="6"/>
      <c r="X42" s="6"/>
      <c r="Y42" s="7">
        <f t="shared" si="2"/>
        <v>0</v>
      </c>
      <c r="Z42" s="7">
        <f t="shared" si="3"/>
        <v>0</v>
      </c>
    </row>
    <row r="43" spans="1:26" s="8" customFormat="1" ht="12.75">
      <c r="A43" s="6"/>
      <c r="B43" s="6"/>
      <c r="C43" s="10"/>
      <c r="D43" s="10"/>
      <c r="E43" s="6">
        <f t="shared" si="0"/>
        <v>0</v>
      </c>
      <c r="F43" s="6"/>
      <c r="G43" s="6"/>
      <c r="H43" s="6"/>
      <c r="I43" s="6"/>
      <c r="J43" s="6"/>
      <c r="K43" s="6"/>
      <c r="L43" s="6"/>
      <c r="M43" s="6"/>
      <c r="N43" s="6"/>
      <c r="O43" s="7">
        <f t="shared" si="1"/>
        <v>0</v>
      </c>
      <c r="P43" s="6"/>
      <c r="Q43" s="6"/>
      <c r="R43" s="6"/>
      <c r="S43" s="6"/>
      <c r="T43" s="6"/>
      <c r="U43" s="6"/>
      <c r="V43" s="6"/>
      <c r="W43" s="6"/>
      <c r="X43" s="6"/>
      <c r="Y43" s="7">
        <f t="shared" si="2"/>
        <v>0</v>
      </c>
      <c r="Z43" s="7">
        <f t="shared" si="3"/>
        <v>0</v>
      </c>
    </row>
    <row r="44" spans="1:26" s="8" customFormat="1" ht="12.75">
      <c r="A44" s="6"/>
      <c r="B44" s="6"/>
      <c r="C44" s="10"/>
      <c r="D44" s="10"/>
      <c r="E44" s="6">
        <f t="shared" si="0"/>
        <v>0</v>
      </c>
      <c r="F44" s="6"/>
      <c r="G44" s="6"/>
      <c r="H44" s="6"/>
      <c r="I44" s="6"/>
      <c r="J44" s="6"/>
      <c r="K44" s="6"/>
      <c r="L44" s="6"/>
      <c r="M44" s="6"/>
      <c r="N44" s="6"/>
      <c r="O44" s="7">
        <f t="shared" si="1"/>
        <v>0</v>
      </c>
      <c r="P44" s="6"/>
      <c r="Q44" s="6"/>
      <c r="R44" s="6"/>
      <c r="S44" s="6"/>
      <c r="T44" s="6"/>
      <c r="U44" s="6"/>
      <c r="V44" s="6"/>
      <c r="W44" s="6"/>
      <c r="X44" s="6"/>
      <c r="Y44" s="7">
        <f t="shared" si="2"/>
        <v>0</v>
      </c>
      <c r="Z44" s="7">
        <f t="shared" si="3"/>
        <v>0</v>
      </c>
    </row>
    <row r="45" spans="1:26" s="8" customFormat="1" ht="12.75">
      <c r="A45" s="6"/>
      <c r="B45" s="6"/>
      <c r="C45" s="10"/>
      <c r="D45" s="10"/>
      <c r="E45" s="6">
        <f t="shared" si="0"/>
        <v>0</v>
      </c>
      <c r="F45" s="6"/>
      <c r="G45" s="6"/>
      <c r="H45" s="6"/>
      <c r="I45" s="6"/>
      <c r="J45" s="6"/>
      <c r="K45" s="6"/>
      <c r="L45" s="6"/>
      <c r="M45" s="6"/>
      <c r="N45" s="6"/>
      <c r="O45" s="7">
        <f t="shared" si="1"/>
        <v>0</v>
      </c>
      <c r="P45" s="6"/>
      <c r="Q45" s="6"/>
      <c r="R45" s="6"/>
      <c r="S45" s="6"/>
      <c r="T45" s="6"/>
      <c r="U45" s="6"/>
      <c r="V45" s="6"/>
      <c r="W45" s="6"/>
      <c r="X45" s="6"/>
      <c r="Y45" s="7">
        <f t="shared" si="2"/>
        <v>0</v>
      </c>
      <c r="Z45" s="7">
        <f t="shared" si="3"/>
        <v>0</v>
      </c>
    </row>
    <row r="46" spans="1:26" s="8" customFormat="1" ht="12.75">
      <c r="A46" s="6"/>
      <c r="B46" s="6"/>
      <c r="C46" s="10"/>
      <c r="D46" s="10"/>
      <c r="E46" s="6">
        <f t="shared" si="0"/>
        <v>0</v>
      </c>
      <c r="F46" s="6"/>
      <c r="G46" s="6"/>
      <c r="H46" s="6"/>
      <c r="I46" s="6"/>
      <c r="J46" s="6"/>
      <c r="K46" s="6"/>
      <c r="L46" s="6"/>
      <c r="M46" s="6"/>
      <c r="N46" s="6"/>
      <c r="O46" s="7">
        <f t="shared" si="1"/>
        <v>0</v>
      </c>
      <c r="P46" s="6"/>
      <c r="Q46" s="6"/>
      <c r="R46" s="6"/>
      <c r="S46" s="6"/>
      <c r="T46" s="6"/>
      <c r="U46" s="6"/>
      <c r="V46" s="6"/>
      <c r="W46" s="6"/>
      <c r="X46" s="6"/>
      <c r="Y46" s="7">
        <f t="shared" si="2"/>
        <v>0</v>
      </c>
      <c r="Z46" s="7">
        <f t="shared" si="3"/>
        <v>0</v>
      </c>
    </row>
    <row r="47" spans="1:26" s="8" customFormat="1" ht="12.75">
      <c r="A47" s="6"/>
      <c r="B47" s="6"/>
      <c r="C47" s="21"/>
      <c r="D47" s="21"/>
      <c r="E47" s="6">
        <f t="shared" si="0"/>
        <v>0</v>
      </c>
      <c r="F47" s="6"/>
      <c r="G47" s="6"/>
      <c r="H47" s="6"/>
      <c r="I47" s="6"/>
      <c r="J47" s="6"/>
      <c r="K47" s="6"/>
      <c r="L47" s="6"/>
      <c r="M47" s="6"/>
      <c r="N47" s="6"/>
      <c r="O47" s="7">
        <f t="shared" si="1"/>
        <v>0</v>
      </c>
      <c r="P47" s="6"/>
      <c r="Q47" s="6"/>
      <c r="R47" s="6"/>
      <c r="S47" s="6"/>
      <c r="T47" s="6"/>
      <c r="U47" s="6"/>
      <c r="V47" s="6"/>
      <c r="W47" s="6"/>
      <c r="X47" s="6"/>
      <c r="Y47" s="7">
        <f t="shared" si="2"/>
        <v>0</v>
      </c>
      <c r="Z47" s="7">
        <f t="shared" si="3"/>
        <v>0</v>
      </c>
    </row>
    <row r="48" spans="1:26" s="8" customFormat="1" ht="12.75">
      <c r="A48" s="6"/>
      <c r="B48" s="6"/>
      <c r="C48" s="22"/>
      <c r="D48" s="22"/>
      <c r="E48" s="6">
        <f t="shared" si="0"/>
        <v>0</v>
      </c>
      <c r="F48" s="6"/>
      <c r="G48" s="6"/>
      <c r="H48" s="6"/>
      <c r="I48" s="6"/>
      <c r="J48" s="6"/>
      <c r="K48" s="6"/>
      <c r="L48" s="6"/>
      <c r="M48" s="6"/>
      <c r="N48" s="6"/>
      <c r="O48" s="7">
        <f t="shared" si="1"/>
        <v>0</v>
      </c>
      <c r="P48" s="6"/>
      <c r="Q48" s="6"/>
      <c r="R48" s="6"/>
      <c r="S48" s="6"/>
      <c r="T48" s="6"/>
      <c r="U48" s="6"/>
      <c r="V48" s="6"/>
      <c r="W48" s="6"/>
      <c r="X48" s="6"/>
      <c r="Y48" s="7">
        <f t="shared" si="2"/>
        <v>0</v>
      </c>
      <c r="Z48" s="7">
        <f t="shared" si="3"/>
        <v>0</v>
      </c>
    </row>
    <row r="49" spans="1:26" s="8" customFormat="1" ht="12.75">
      <c r="A49" s="6"/>
      <c r="B49" s="6"/>
      <c r="C49" s="10"/>
      <c r="D49" s="10"/>
      <c r="E49" s="6">
        <f t="shared" si="0"/>
        <v>0</v>
      </c>
      <c r="F49" s="6"/>
      <c r="G49" s="6"/>
      <c r="H49" s="6"/>
      <c r="I49" s="6"/>
      <c r="J49" s="6"/>
      <c r="K49" s="6"/>
      <c r="L49" s="6"/>
      <c r="M49" s="6"/>
      <c r="N49" s="6"/>
      <c r="O49" s="7">
        <f t="shared" si="1"/>
        <v>0</v>
      </c>
      <c r="P49" s="6"/>
      <c r="Q49" s="6"/>
      <c r="R49" s="6"/>
      <c r="S49" s="6"/>
      <c r="T49" s="6"/>
      <c r="U49" s="6"/>
      <c r="V49" s="6"/>
      <c r="W49" s="6"/>
      <c r="X49" s="6"/>
      <c r="Y49" s="7">
        <f t="shared" si="2"/>
        <v>0</v>
      </c>
      <c r="Z49" s="7">
        <f t="shared" si="3"/>
        <v>0</v>
      </c>
    </row>
    <row r="50" spans="1:26" s="8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8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8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8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8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8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sheetProtection/>
  <mergeCells count="8">
    <mergeCell ref="A20:B20"/>
    <mergeCell ref="C21:D21"/>
    <mergeCell ref="A1:Z1"/>
    <mergeCell ref="A3:Z3"/>
    <mergeCell ref="A4:Z4"/>
    <mergeCell ref="A6:Z6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C15" sqref="C15:D15"/>
    </sheetView>
  </sheetViews>
  <sheetFormatPr defaultColWidth="9.140625" defaultRowHeight="15"/>
  <cols>
    <col min="1" max="2" width="9.140625" style="1" customWidth="1"/>
    <col min="3" max="3" width="15.7109375" style="1" customWidth="1"/>
    <col min="4" max="4" width="25.140625" style="1" customWidth="1"/>
    <col min="5" max="5" width="9.00390625" style="1" customWidth="1"/>
    <col min="6" max="6" width="3.7109375" style="1" customWidth="1"/>
    <col min="7" max="7" width="4.421875" style="1" customWidth="1"/>
    <col min="8" max="14" width="3.7109375" style="1" customWidth="1"/>
    <col min="15" max="15" width="5.7109375" style="1" customWidth="1"/>
    <col min="16" max="24" width="3.7109375" style="1" customWidth="1"/>
    <col min="25" max="25" width="5.7109375" style="1" customWidth="1"/>
    <col min="26" max="26" width="8.421875" style="1" customWidth="1"/>
    <col min="27" max="16384" width="9.140625" style="1" customWidth="1"/>
  </cols>
  <sheetData>
    <row r="1" spans="1:26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.7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>
      <c r="A6" s="106" t="s">
        <v>202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2.75">
      <c r="A7" s="3" t="s">
        <v>3</v>
      </c>
      <c r="B7" s="3" t="s">
        <v>4</v>
      </c>
      <c r="C7" s="107" t="s">
        <v>5</v>
      </c>
      <c r="D7" s="107"/>
      <c r="E7" s="4"/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 t="s">
        <v>6</v>
      </c>
      <c r="P7" s="3">
        <v>10</v>
      </c>
      <c r="Q7" s="3">
        <v>11</v>
      </c>
      <c r="R7" s="3">
        <v>12</v>
      </c>
      <c r="S7" s="3">
        <v>13</v>
      </c>
      <c r="T7" s="3">
        <v>14</v>
      </c>
      <c r="U7" s="3">
        <v>15</v>
      </c>
      <c r="V7" s="3">
        <v>16</v>
      </c>
      <c r="W7" s="3">
        <v>17</v>
      </c>
      <c r="X7" s="3">
        <v>18</v>
      </c>
      <c r="Y7" s="3" t="s">
        <v>7</v>
      </c>
      <c r="Z7" s="3" t="s">
        <v>8</v>
      </c>
    </row>
    <row r="8" spans="1:26" s="8" customFormat="1" ht="12.75">
      <c r="A8" s="7"/>
      <c r="B8" s="7"/>
      <c r="C8" s="110" t="s">
        <v>57</v>
      </c>
      <c r="D8" s="111"/>
      <c r="E8" s="6">
        <f aca="true" t="shared" si="0" ref="E8:E43">Z8</f>
        <v>0</v>
      </c>
      <c r="F8" s="7"/>
      <c r="G8" s="7"/>
      <c r="H8" s="7"/>
      <c r="I8" s="7"/>
      <c r="J8" s="7"/>
      <c r="K8" s="7"/>
      <c r="L8" s="7"/>
      <c r="M8" s="7"/>
      <c r="N8" s="7"/>
      <c r="O8" s="7">
        <f aca="true" t="shared" si="1" ref="O8:O43">SUM(F8:N8)</f>
        <v>0</v>
      </c>
      <c r="P8" s="7"/>
      <c r="Q8" s="7"/>
      <c r="R8" s="7"/>
      <c r="S8" s="7"/>
      <c r="T8" s="7"/>
      <c r="U8" s="7"/>
      <c r="V8" s="7"/>
      <c r="W8" s="7"/>
      <c r="X8" s="7"/>
      <c r="Y8" s="7">
        <f aca="true" t="shared" si="2" ref="Y8:Y43">SUM(P8:X8)</f>
        <v>0</v>
      </c>
      <c r="Z8" s="7">
        <f aca="true" t="shared" si="3" ref="Z8:Z43">SUM(Y8,O8)</f>
        <v>0</v>
      </c>
    </row>
    <row r="9" spans="1:26" s="8" customFormat="1" ht="12.75">
      <c r="A9" s="7"/>
      <c r="B9" s="7"/>
      <c r="C9" s="11" t="s">
        <v>58</v>
      </c>
      <c r="D9" s="10" t="s">
        <v>59</v>
      </c>
      <c r="E9" s="6">
        <f t="shared" si="0"/>
        <v>101</v>
      </c>
      <c r="F9" s="7">
        <v>5</v>
      </c>
      <c r="G9" s="7">
        <v>6</v>
      </c>
      <c r="H9" s="7">
        <v>4</v>
      </c>
      <c r="I9" s="7">
        <v>5</v>
      </c>
      <c r="J9" s="7">
        <v>7</v>
      </c>
      <c r="K9" s="7">
        <v>2</v>
      </c>
      <c r="L9" s="7">
        <v>7</v>
      </c>
      <c r="M9" s="7">
        <v>5</v>
      </c>
      <c r="N9" s="7">
        <v>7</v>
      </c>
      <c r="O9" s="7">
        <f t="shared" si="1"/>
        <v>48</v>
      </c>
      <c r="P9" s="7">
        <v>5</v>
      </c>
      <c r="Q9" s="7">
        <v>9</v>
      </c>
      <c r="R9" s="7">
        <v>6</v>
      </c>
      <c r="S9" s="7">
        <v>5</v>
      </c>
      <c r="T9" s="7">
        <v>7</v>
      </c>
      <c r="U9" s="7">
        <v>3</v>
      </c>
      <c r="V9" s="7">
        <v>5</v>
      </c>
      <c r="W9" s="7">
        <v>6</v>
      </c>
      <c r="X9" s="7">
        <v>7</v>
      </c>
      <c r="Y9" s="7">
        <f t="shared" si="2"/>
        <v>53</v>
      </c>
      <c r="Z9" s="7">
        <f t="shared" si="3"/>
        <v>101</v>
      </c>
    </row>
    <row r="10" spans="1:26" s="8" customFormat="1" ht="12.75">
      <c r="A10" s="7"/>
      <c r="B10" s="7"/>
      <c r="C10" s="9" t="s">
        <v>60</v>
      </c>
      <c r="D10" s="10" t="s">
        <v>61</v>
      </c>
      <c r="E10" s="6">
        <f t="shared" si="0"/>
        <v>77</v>
      </c>
      <c r="F10" s="7">
        <v>4</v>
      </c>
      <c r="G10" s="7">
        <v>5</v>
      </c>
      <c r="H10" s="7">
        <v>3</v>
      </c>
      <c r="I10" s="7">
        <v>4</v>
      </c>
      <c r="J10" s="7">
        <v>4</v>
      </c>
      <c r="K10" s="7">
        <v>5</v>
      </c>
      <c r="L10" s="7">
        <v>6</v>
      </c>
      <c r="M10" s="7">
        <v>4</v>
      </c>
      <c r="N10" s="7">
        <v>5</v>
      </c>
      <c r="O10" s="7">
        <f t="shared" si="1"/>
        <v>40</v>
      </c>
      <c r="P10" s="7">
        <v>5</v>
      </c>
      <c r="Q10" s="7">
        <v>5</v>
      </c>
      <c r="R10" s="7">
        <v>4</v>
      </c>
      <c r="S10" s="7">
        <v>4</v>
      </c>
      <c r="T10" s="7">
        <v>4</v>
      </c>
      <c r="U10" s="7">
        <v>3</v>
      </c>
      <c r="V10" s="7">
        <v>3</v>
      </c>
      <c r="W10" s="7">
        <v>4</v>
      </c>
      <c r="X10" s="7">
        <v>5</v>
      </c>
      <c r="Y10" s="7">
        <f t="shared" si="2"/>
        <v>37</v>
      </c>
      <c r="Z10" s="7">
        <f t="shared" si="3"/>
        <v>77</v>
      </c>
    </row>
    <row r="11" spans="1:26" s="8" customFormat="1" ht="12.75">
      <c r="A11" s="7"/>
      <c r="B11" s="7"/>
      <c r="C11" s="9" t="s">
        <v>62</v>
      </c>
      <c r="D11" s="12" t="s">
        <v>63</v>
      </c>
      <c r="E11" s="6">
        <f t="shared" si="0"/>
        <v>83</v>
      </c>
      <c r="F11" s="7">
        <v>5</v>
      </c>
      <c r="G11" s="7">
        <v>5</v>
      </c>
      <c r="H11" s="7">
        <v>5</v>
      </c>
      <c r="I11" s="7">
        <v>4</v>
      </c>
      <c r="J11" s="7">
        <v>5</v>
      </c>
      <c r="K11" s="7">
        <v>3</v>
      </c>
      <c r="L11" s="7">
        <v>3</v>
      </c>
      <c r="M11" s="7">
        <v>6</v>
      </c>
      <c r="N11" s="7">
        <v>5</v>
      </c>
      <c r="O11" s="7">
        <f t="shared" si="1"/>
        <v>41</v>
      </c>
      <c r="P11" s="7">
        <v>5</v>
      </c>
      <c r="Q11" s="7">
        <v>5</v>
      </c>
      <c r="R11" s="7">
        <v>4</v>
      </c>
      <c r="S11" s="7">
        <v>5</v>
      </c>
      <c r="T11" s="7">
        <v>4</v>
      </c>
      <c r="U11" s="7">
        <v>4</v>
      </c>
      <c r="V11" s="7">
        <v>5</v>
      </c>
      <c r="W11" s="7">
        <v>5</v>
      </c>
      <c r="X11" s="7">
        <v>5</v>
      </c>
      <c r="Y11" s="7">
        <f t="shared" si="2"/>
        <v>42</v>
      </c>
      <c r="Z11" s="7">
        <f t="shared" si="3"/>
        <v>83</v>
      </c>
    </row>
    <row r="12" spans="1:26" s="8" customFormat="1" ht="12.75">
      <c r="A12" s="7"/>
      <c r="B12" s="7"/>
      <c r="C12" s="11" t="s">
        <v>64</v>
      </c>
      <c r="D12" s="10" t="s">
        <v>65</v>
      </c>
      <c r="E12" s="6">
        <f t="shared" si="0"/>
        <v>76</v>
      </c>
      <c r="F12" s="7">
        <v>5</v>
      </c>
      <c r="G12" s="7">
        <v>6</v>
      </c>
      <c r="H12" s="7">
        <v>3</v>
      </c>
      <c r="I12" s="7">
        <v>4</v>
      </c>
      <c r="J12" s="7">
        <v>4</v>
      </c>
      <c r="K12" s="7">
        <v>3</v>
      </c>
      <c r="L12" s="7">
        <v>5</v>
      </c>
      <c r="M12" s="7">
        <v>5</v>
      </c>
      <c r="N12" s="7">
        <v>5</v>
      </c>
      <c r="O12" s="7">
        <f t="shared" si="1"/>
        <v>40</v>
      </c>
      <c r="P12" s="7">
        <v>4</v>
      </c>
      <c r="Q12" s="7">
        <v>5</v>
      </c>
      <c r="R12" s="7">
        <v>3</v>
      </c>
      <c r="S12" s="7">
        <v>4</v>
      </c>
      <c r="T12" s="7">
        <v>4</v>
      </c>
      <c r="U12" s="7">
        <v>3</v>
      </c>
      <c r="V12" s="7">
        <v>4</v>
      </c>
      <c r="W12" s="7">
        <v>4</v>
      </c>
      <c r="X12" s="7">
        <v>5</v>
      </c>
      <c r="Y12" s="7">
        <f t="shared" si="2"/>
        <v>36</v>
      </c>
      <c r="Z12" s="7">
        <f t="shared" si="3"/>
        <v>76</v>
      </c>
    </row>
    <row r="13" spans="1:26" s="8" customFormat="1" ht="12.75">
      <c r="A13" s="7"/>
      <c r="B13" s="7"/>
      <c r="C13" s="11" t="s">
        <v>66</v>
      </c>
      <c r="D13" s="10" t="s">
        <v>67</v>
      </c>
      <c r="E13" s="6">
        <f t="shared" si="0"/>
        <v>77</v>
      </c>
      <c r="F13" s="7">
        <v>4</v>
      </c>
      <c r="G13" s="7">
        <v>5</v>
      </c>
      <c r="H13" s="7">
        <v>3</v>
      </c>
      <c r="I13" s="7">
        <v>4</v>
      </c>
      <c r="J13" s="7">
        <v>4</v>
      </c>
      <c r="K13" s="7">
        <v>3</v>
      </c>
      <c r="L13" s="7">
        <v>3</v>
      </c>
      <c r="M13" s="7">
        <v>4</v>
      </c>
      <c r="N13" s="7">
        <v>5</v>
      </c>
      <c r="O13" s="7">
        <f t="shared" si="1"/>
        <v>35</v>
      </c>
      <c r="P13" s="7">
        <v>5</v>
      </c>
      <c r="Q13" s="7">
        <v>6</v>
      </c>
      <c r="R13" s="7">
        <v>3</v>
      </c>
      <c r="S13" s="7">
        <v>4</v>
      </c>
      <c r="T13" s="7">
        <v>5</v>
      </c>
      <c r="U13" s="7">
        <v>4</v>
      </c>
      <c r="V13" s="7">
        <v>5</v>
      </c>
      <c r="W13" s="7">
        <v>5</v>
      </c>
      <c r="X13" s="7">
        <v>5</v>
      </c>
      <c r="Y13" s="7">
        <f t="shared" si="2"/>
        <v>42</v>
      </c>
      <c r="Z13" s="7">
        <f t="shared" si="3"/>
        <v>77</v>
      </c>
    </row>
    <row r="14" spans="1:26" s="8" customFormat="1" ht="12.75">
      <c r="A14" s="7"/>
      <c r="B14" s="7"/>
      <c r="C14" s="11" t="s">
        <v>49</v>
      </c>
      <c r="D14" s="10" t="s">
        <v>68</v>
      </c>
      <c r="E14" s="6">
        <f t="shared" si="0"/>
        <v>81</v>
      </c>
      <c r="F14" s="7">
        <v>5</v>
      </c>
      <c r="G14" s="7">
        <v>7</v>
      </c>
      <c r="H14" s="7">
        <v>4</v>
      </c>
      <c r="I14" s="7">
        <v>4</v>
      </c>
      <c r="J14" s="7">
        <v>4</v>
      </c>
      <c r="K14" s="7">
        <v>4</v>
      </c>
      <c r="L14" s="7">
        <v>5</v>
      </c>
      <c r="M14" s="7">
        <v>4</v>
      </c>
      <c r="N14" s="7">
        <v>5</v>
      </c>
      <c r="O14" s="7">
        <f t="shared" si="1"/>
        <v>42</v>
      </c>
      <c r="P14" s="7">
        <v>5</v>
      </c>
      <c r="Q14" s="7">
        <v>5</v>
      </c>
      <c r="R14" s="7">
        <v>5</v>
      </c>
      <c r="S14" s="7">
        <v>4</v>
      </c>
      <c r="T14" s="7">
        <v>3</v>
      </c>
      <c r="U14" s="7">
        <v>4</v>
      </c>
      <c r="V14" s="7">
        <v>4</v>
      </c>
      <c r="W14" s="7">
        <v>4</v>
      </c>
      <c r="X14" s="7">
        <v>5</v>
      </c>
      <c r="Y14" s="7">
        <f t="shared" si="2"/>
        <v>39</v>
      </c>
      <c r="Z14" s="7">
        <f t="shared" si="3"/>
        <v>81</v>
      </c>
    </row>
    <row r="15" spans="1:26" s="8" customFormat="1" ht="12.75">
      <c r="A15" s="7"/>
      <c r="B15" s="7"/>
      <c r="C15" s="108" t="s">
        <v>69</v>
      </c>
      <c r="D15" s="109"/>
      <c r="E15" s="6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>
        <f t="shared" si="1"/>
        <v>0</v>
      </c>
      <c r="P15" s="7"/>
      <c r="Q15" s="7"/>
      <c r="R15" s="7"/>
      <c r="S15" s="7"/>
      <c r="T15" s="7"/>
      <c r="U15" s="7"/>
      <c r="V15" s="7"/>
      <c r="W15" s="7"/>
      <c r="X15" s="7"/>
      <c r="Y15" s="7">
        <f t="shared" si="2"/>
        <v>0</v>
      </c>
      <c r="Z15" s="7">
        <f t="shared" si="3"/>
        <v>0</v>
      </c>
    </row>
    <row r="16" spans="1:26" s="8" customFormat="1" ht="12.75">
      <c r="A16" s="7"/>
      <c r="B16" s="7"/>
      <c r="C16" s="11" t="s">
        <v>70</v>
      </c>
      <c r="D16" s="10" t="s">
        <v>71</v>
      </c>
      <c r="E16" s="6">
        <f t="shared" si="0"/>
        <v>94</v>
      </c>
      <c r="F16" s="7">
        <v>7</v>
      </c>
      <c r="G16" s="7">
        <v>5</v>
      </c>
      <c r="H16" s="7">
        <v>4</v>
      </c>
      <c r="I16" s="7">
        <v>4</v>
      </c>
      <c r="J16" s="7">
        <v>5</v>
      </c>
      <c r="K16" s="7">
        <v>3</v>
      </c>
      <c r="L16" s="7">
        <v>5</v>
      </c>
      <c r="M16" s="7">
        <v>4</v>
      </c>
      <c r="N16" s="7">
        <v>8</v>
      </c>
      <c r="O16" s="7">
        <f t="shared" si="1"/>
        <v>45</v>
      </c>
      <c r="P16" s="7">
        <v>6</v>
      </c>
      <c r="Q16" s="7">
        <v>6</v>
      </c>
      <c r="R16" s="7">
        <v>3</v>
      </c>
      <c r="S16" s="7">
        <v>4</v>
      </c>
      <c r="T16" s="7">
        <v>10</v>
      </c>
      <c r="U16" s="7">
        <v>4</v>
      </c>
      <c r="V16" s="7">
        <v>6</v>
      </c>
      <c r="W16" s="7">
        <v>4</v>
      </c>
      <c r="X16" s="7">
        <v>6</v>
      </c>
      <c r="Y16" s="7">
        <f t="shared" si="2"/>
        <v>49</v>
      </c>
      <c r="Z16" s="7">
        <f t="shared" si="3"/>
        <v>94</v>
      </c>
    </row>
    <row r="17" spans="1:26" s="8" customFormat="1" ht="12.75">
      <c r="A17" s="7"/>
      <c r="B17" s="7"/>
      <c r="C17" s="11" t="s">
        <v>72</v>
      </c>
      <c r="D17" s="10" t="s">
        <v>73</v>
      </c>
      <c r="E17" s="6">
        <f t="shared" si="0"/>
        <v>100</v>
      </c>
      <c r="F17" s="7">
        <v>5</v>
      </c>
      <c r="G17" s="7">
        <v>6</v>
      </c>
      <c r="H17" s="7">
        <v>4</v>
      </c>
      <c r="I17" s="7">
        <v>6</v>
      </c>
      <c r="J17" s="7">
        <v>5</v>
      </c>
      <c r="K17" s="7">
        <v>7</v>
      </c>
      <c r="L17" s="7">
        <v>5</v>
      </c>
      <c r="M17" s="7">
        <v>7</v>
      </c>
      <c r="N17" s="7">
        <v>8</v>
      </c>
      <c r="O17" s="7">
        <f t="shared" si="1"/>
        <v>53</v>
      </c>
      <c r="P17" s="7">
        <v>5</v>
      </c>
      <c r="Q17" s="7">
        <v>6</v>
      </c>
      <c r="R17" s="7">
        <v>5</v>
      </c>
      <c r="S17" s="7">
        <v>5</v>
      </c>
      <c r="T17" s="7">
        <v>5</v>
      </c>
      <c r="U17" s="7">
        <v>4</v>
      </c>
      <c r="V17" s="7">
        <v>5</v>
      </c>
      <c r="W17" s="7">
        <v>5</v>
      </c>
      <c r="X17" s="7">
        <v>7</v>
      </c>
      <c r="Y17" s="7">
        <f t="shared" si="2"/>
        <v>47</v>
      </c>
      <c r="Z17" s="7">
        <f t="shared" si="3"/>
        <v>100</v>
      </c>
    </row>
    <row r="18" spans="1:26" s="8" customFormat="1" ht="12.75">
      <c r="A18" s="7"/>
      <c r="B18" s="7"/>
      <c r="C18" s="11" t="s">
        <v>74</v>
      </c>
      <c r="D18" s="14" t="s">
        <v>75</v>
      </c>
      <c r="E18" s="6">
        <f t="shared" si="0"/>
        <v>104</v>
      </c>
      <c r="F18" s="7">
        <v>6</v>
      </c>
      <c r="G18" s="7">
        <v>6</v>
      </c>
      <c r="H18" s="7">
        <v>5</v>
      </c>
      <c r="I18" s="7">
        <v>5</v>
      </c>
      <c r="J18" s="7">
        <v>6</v>
      </c>
      <c r="K18" s="7">
        <v>4</v>
      </c>
      <c r="L18" s="7">
        <v>6</v>
      </c>
      <c r="M18" s="7">
        <v>6</v>
      </c>
      <c r="N18" s="7">
        <v>11</v>
      </c>
      <c r="O18" s="7">
        <f t="shared" si="1"/>
        <v>55</v>
      </c>
      <c r="P18" s="7">
        <v>5</v>
      </c>
      <c r="Q18" s="7">
        <v>6</v>
      </c>
      <c r="R18" s="7">
        <v>5</v>
      </c>
      <c r="S18" s="7">
        <v>4</v>
      </c>
      <c r="T18" s="7">
        <v>5</v>
      </c>
      <c r="U18" s="7">
        <v>4</v>
      </c>
      <c r="V18" s="7">
        <v>5</v>
      </c>
      <c r="W18" s="7">
        <v>6</v>
      </c>
      <c r="X18" s="7">
        <v>9</v>
      </c>
      <c r="Y18" s="7">
        <f t="shared" si="2"/>
        <v>49</v>
      </c>
      <c r="Z18" s="7">
        <f t="shared" si="3"/>
        <v>104</v>
      </c>
    </row>
    <row r="19" spans="1:26" s="8" customFormat="1" ht="12.75">
      <c r="A19" s="7"/>
      <c r="B19" s="7"/>
      <c r="C19" s="11" t="s">
        <v>76</v>
      </c>
      <c r="D19" s="10" t="s">
        <v>77</v>
      </c>
      <c r="E19" s="6">
        <f t="shared" si="0"/>
        <v>99</v>
      </c>
      <c r="F19" s="7">
        <v>4</v>
      </c>
      <c r="G19" s="7">
        <v>7</v>
      </c>
      <c r="H19" s="7">
        <v>3</v>
      </c>
      <c r="I19" s="7">
        <v>6</v>
      </c>
      <c r="J19" s="7">
        <v>5</v>
      </c>
      <c r="K19" s="7">
        <v>5</v>
      </c>
      <c r="L19" s="7">
        <v>4</v>
      </c>
      <c r="M19" s="7">
        <v>7</v>
      </c>
      <c r="N19" s="7">
        <v>6</v>
      </c>
      <c r="O19" s="7">
        <f t="shared" si="1"/>
        <v>47</v>
      </c>
      <c r="P19" s="7">
        <v>5</v>
      </c>
      <c r="Q19" s="7">
        <v>9</v>
      </c>
      <c r="R19" s="7">
        <v>5</v>
      </c>
      <c r="S19" s="7">
        <v>5</v>
      </c>
      <c r="T19" s="7">
        <v>5</v>
      </c>
      <c r="U19" s="7">
        <v>4</v>
      </c>
      <c r="V19" s="7">
        <v>5</v>
      </c>
      <c r="W19" s="7">
        <v>6</v>
      </c>
      <c r="X19" s="7">
        <v>8</v>
      </c>
      <c r="Y19" s="7">
        <f t="shared" si="2"/>
        <v>52</v>
      </c>
      <c r="Z19" s="7">
        <f t="shared" si="3"/>
        <v>99</v>
      </c>
    </row>
    <row r="20" spans="1:26" s="8" customFormat="1" ht="12.75">
      <c r="A20" s="7"/>
      <c r="B20" s="7"/>
      <c r="C20" s="11" t="s">
        <v>78</v>
      </c>
      <c r="D20" s="10" t="s">
        <v>79</v>
      </c>
      <c r="E20" s="6">
        <f t="shared" si="0"/>
        <v>82</v>
      </c>
      <c r="F20" s="7">
        <v>6</v>
      </c>
      <c r="G20" s="7">
        <v>4</v>
      </c>
      <c r="H20" s="7">
        <v>3</v>
      </c>
      <c r="I20" s="7">
        <v>4</v>
      </c>
      <c r="J20" s="7">
        <v>5</v>
      </c>
      <c r="K20" s="7">
        <v>3</v>
      </c>
      <c r="L20" s="7">
        <v>5</v>
      </c>
      <c r="M20" s="7">
        <v>6</v>
      </c>
      <c r="N20" s="7">
        <v>7</v>
      </c>
      <c r="O20" s="7">
        <f t="shared" si="1"/>
        <v>43</v>
      </c>
      <c r="P20" s="7">
        <v>5</v>
      </c>
      <c r="Q20" s="7">
        <v>6</v>
      </c>
      <c r="R20" s="7">
        <v>3</v>
      </c>
      <c r="S20" s="7">
        <v>4</v>
      </c>
      <c r="T20" s="7">
        <v>4</v>
      </c>
      <c r="U20" s="7">
        <v>3</v>
      </c>
      <c r="V20" s="7">
        <v>4</v>
      </c>
      <c r="W20" s="7">
        <v>5</v>
      </c>
      <c r="X20" s="7">
        <v>5</v>
      </c>
      <c r="Y20" s="7">
        <f t="shared" si="2"/>
        <v>39</v>
      </c>
      <c r="Z20" s="7">
        <f t="shared" si="3"/>
        <v>82</v>
      </c>
    </row>
    <row r="21" spans="1:26" s="8" customFormat="1" ht="12.75">
      <c r="A21" s="7"/>
      <c r="B21" s="7"/>
      <c r="C21" s="11" t="s">
        <v>80</v>
      </c>
      <c r="D21" s="17" t="s">
        <v>81</v>
      </c>
      <c r="E21" s="6">
        <f t="shared" si="0"/>
        <v>89</v>
      </c>
      <c r="F21" s="7">
        <v>5</v>
      </c>
      <c r="G21" s="7">
        <v>7</v>
      </c>
      <c r="H21" s="7">
        <v>3</v>
      </c>
      <c r="I21" s="7">
        <v>5</v>
      </c>
      <c r="J21" s="7">
        <v>6</v>
      </c>
      <c r="K21" s="7">
        <v>3</v>
      </c>
      <c r="L21" s="7">
        <v>4</v>
      </c>
      <c r="M21" s="7">
        <v>4</v>
      </c>
      <c r="N21" s="7">
        <v>8</v>
      </c>
      <c r="O21" s="7">
        <f t="shared" si="1"/>
        <v>45</v>
      </c>
      <c r="P21" s="7">
        <v>5</v>
      </c>
      <c r="Q21" s="7">
        <v>5</v>
      </c>
      <c r="R21" s="7">
        <v>4</v>
      </c>
      <c r="S21" s="7">
        <v>4</v>
      </c>
      <c r="T21" s="7">
        <v>6</v>
      </c>
      <c r="U21" s="7">
        <v>3</v>
      </c>
      <c r="V21" s="7">
        <v>6</v>
      </c>
      <c r="W21" s="7">
        <v>5</v>
      </c>
      <c r="X21" s="7">
        <v>6</v>
      </c>
      <c r="Y21" s="7">
        <f t="shared" si="2"/>
        <v>44</v>
      </c>
      <c r="Z21" s="7">
        <f t="shared" si="3"/>
        <v>89</v>
      </c>
    </row>
    <row r="22" spans="1:26" s="8" customFormat="1" ht="12.75">
      <c r="A22" s="7"/>
      <c r="B22" s="7"/>
      <c r="C22" s="11" t="s">
        <v>82</v>
      </c>
      <c r="D22" s="10" t="s">
        <v>83</v>
      </c>
      <c r="E22" s="6">
        <f t="shared" si="0"/>
        <v>86</v>
      </c>
      <c r="F22" s="7">
        <v>5</v>
      </c>
      <c r="G22" s="7">
        <v>10</v>
      </c>
      <c r="H22" s="7">
        <v>3</v>
      </c>
      <c r="I22" s="7">
        <v>4</v>
      </c>
      <c r="J22" s="7">
        <v>6</v>
      </c>
      <c r="K22" s="7">
        <v>3</v>
      </c>
      <c r="L22" s="7">
        <v>4</v>
      </c>
      <c r="M22" s="7">
        <v>6</v>
      </c>
      <c r="N22" s="7">
        <v>5</v>
      </c>
      <c r="O22" s="7">
        <f t="shared" si="1"/>
        <v>46</v>
      </c>
      <c r="P22" s="7">
        <v>5</v>
      </c>
      <c r="Q22" s="7">
        <v>5</v>
      </c>
      <c r="R22" s="7">
        <v>4</v>
      </c>
      <c r="S22" s="7">
        <v>5</v>
      </c>
      <c r="T22" s="7">
        <v>5</v>
      </c>
      <c r="U22" s="7">
        <v>2</v>
      </c>
      <c r="V22" s="7">
        <v>4</v>
      </c>
      <c r="W22" s="7">
        <v>5</v>
      </c>
      <c r="X22" s="7">
        <v>5</v>
      </c>
      <c r="Y22" s="7">
        <f t="shared" si="2"/>
        <v>40</v>
      </c>
      <c r="Z22" s="7">
        <f t="shared" si="3"/>
        <v>86</v>
      </c>
    </row>
    <row r="23" spans="1:26" s="8" customFormat="1" ht="12.75">
      <c r="A23" s="7"/>
      <c r="B23" s="7"/>
      <c r="C23" s="11" t="s">
        <v>84</v>
      </c>
      <c r="D23" s="10" t="s">
        <v>85</v>
      </c>
      <c r="E23" s="6">
        <f t="shared" si="0"/>
        <v>81</v>
      </c>
      <c r="F23" s="7">
        <v>5</v>
      </c>
      <c r="G23" s="7">
        <v>4</v>
      </c>
      <c r="H23" s="7">
        <v>3</v>
      </c>
      <c r="I23" s="7">
        <v>6</v>
      </c>
      <c r="J23" s="7">
        <v>4</v>
      </c>
      <c r="K23" s="7">
        <v>4</v>
      </c>
      <c r="L23" s="7">
        <v>4</v>
      </c>
      <c r="M23" s="7">
        <v>6</v>
      </c>
      <c r="N23" s="7">
        <v>6</v>
      </c>
      <c r="O23" s="7">
        <f t="shared" si="1"/>
        <v>42</v>
      </c>
      <c r="P23" s="7">
        <v>4</v>
      </c>
      <c r="Q23" s="7">
        <v>5</v>
      </c>
      <c r="R23" s="7">
        <v>5</v>
      </c>
      <c r="S23" s="7">
        <v>4</v>
      </c>
      <c r="T23" s="7">
        <v>5</v>
      </c>
      <c r="U23" s="7">
        <v>3</v>
      </c>
      <c r="V23" s="7">
        <v>5</v>
      </c>
      <c r="W23" s="7">
        <v>3</v>
      </c>
      <c r="X23" s="7">
        <v>5</v>
      </c>
      <c r="Y23" s="7">
        <f t="shared" si="2"/>
        <v>39</v>
      </c>
      <c r="Z23" s="7">
        <f t="shared" si="3"/>
        <v>81</v>
      </c>
    </row>
    <row r="24" spans="1:26" s="8" customFormat="1" ht="12.75">
      <c r="A24" s="6"/>
      <c r="B24" s="6"/>
      <c r="C24" s="11" t="s">
        <v>86</v>
      </c>
      <c r="D24" s="10" t="s">
        <v>87</v>
      </c>
      <c r="E24" s="6">
        <f t="shared" si="0"/>
        <v>81</v>
      </c>
      <c r="F24" s="7">
        <v>4</v>
      </c>
      <c r="G24" s="7">
        <v>8</v>
      </c>
      <c r="H24" s="7">
        <v>5</v>
      </c>
      <c r="I24" s="7">
        <v>5</v>
      </c>
      <c r="J24" s="7">
        <v>4</v>
      </c>
      <c r="K24" s="7">
        <v>2</v>
      </c>
      <c r="L24" s="7">
        <v>5</v>
      </c>
      <c r="M24" s="7">
        <v>5</v>
      </c>
      <c r="N24" s="7">
        <v>4</v>
      </c>
      <c r="O24" s="7">
        <f t="shared" si="1"/>
        <v>42</v>
      </c>
      <c r="P24" s="7">
        <v>4</v>
      </c>
      <c r="Q24" s="7">
        <v>6</v>
      </c>
      <c r="R24" s="7">
        <v>3</v>
      </c>
      <c r="S24" s="7">
        <v>5</v>
      </c>
      <c r="T24" s="7">
        <v>4</v>
      </c>
      <c r="U24" s="7">
        <v>4</v>
      </c>
      <c r="V24" s="7">
        <v>4</v>
      </c>
      <c r="W24" s="7">
        <v>4</v>
      </c>
      <c r="X24" s="7">
        <v>5</v>
      </c>
      <c r="Y24" s="7">
        <f t="shared" si="2"/>
        <v>39</v>
      </c>
      <c r="Z24" s="7">
        <f t="shared" si="3"/>
        <v>81</v>
      </c>
    </row>
    <row r="25" spans="1:26" s="8" customFormat="1" ht="12.75">
      <c r="A25" s="7"/>
      <c r="B25" s="7"/>
      <c r="C25" s="11" t="s">
        <v>88</v>
      </c>
      <c r="D25" s="10" t="s">
        <v>89</v>
      </c>
      <c r="E25" s="6">
        <f t="shared" si="0"/>
        <v>105</v>
      </c>
      <c r="F25" s="7">
        <v>6</v>
      </c>
      <c r="G25" s="7">
        <v>6</v>
      </c>
      <c r="H25" s="7">
        <v>3</v>
      </c>
      <c r="I25" s="7">
        <v>6</v>
      </c>
      <c r="J25" s="7">
        <v>5</v>
      </c>
      <c r="K25" s="7">
        <v>5</v>
      </c>
      <c r="L25" s="7">
        <v>5</v>
      </c>
      <c r="M25" s="7">
        <v>5</v>
      </c>
      <c r="N25" s="7">
        <v>6</v>
      </c>
      <c r="O25" s="7">
        <f t="shared" si="1"/>
        <v>47</v>
      </c>
      <c r="P25" s="7">
        <v>6</v>
      </c>
      <c r="Q25" s="7">
        <v>6</v>
      </c>
      <c r="R25" s="7">
        <v>3</v>
      </c>
      <c r="S25" s="7">
        <v>5</v>
      </c>
      <c r="T25" s="7">
        <v>5</v>
      </c>
      <c r="U25" s="7">
        <v>4</v>
      </c>
      <c r="V25" s="7">
        <v>6</v>
      </c>
      <c r="W25" s="7">
        <v>10</v>
      </c>
      <c r="X25" s="7">
        <v>13</v>
      </c>
      <c r="Y25" s="7">
        <f t="shared" si="2"/>
        <v>58</v>
      </c>
      <c r="Z25" s="7">
        <f t="shared" si="3"/>
        <v>105</v>
      </c>
    </row>
    <row r="26" spans="1:26" s="8" customFormat="1" ht="12.75">
      <c r="A26" s="7"/>
      <c r="B26" s="7"/>
      <c r="C26" s="11" t="s">
        <v>90</v>
      </c>
      <c r="D26" s="10" t="s">
        <v>91</v>
      </c>
      <c r="E26" s="6">
        <f t="shared" si="0"/>
        <v>96</v>
      </c>
      <c r="F26" s="7">
        <v>5</v>
      </c>
      <c r="G26" s="7">
        <v>5</v>
      </c>
      <c r="H26" s="7">
        <v>4</v>
      </c>
      <c r="I26" s="7">
        <v>5</v>
      </c>
      <c r="J26" s="7">
        <v>7</v>
      </c>
      <c r="K26" s="7">
        <v>4</v>
      </c>
      <c r="L26" s="7">
        <v>5</v>
      </c>
      <c r="M26" s="7">
        <v>7</v>
      </c>
      <c r="N26" s="7">
        <v>6</v>
      </c>
      <c r="O26" s="7">
        <f t="shared" si="1"/>
        <v>48</v>
      </c>
      <c r="P26" s="7">
        <v>5</v>
      </c>
      <c r="Q26" s="7">
        <v>6</v>
      </c>
      <c r="R26" s="7">
        <v>5</v>
      </c>
      <c r="S26" s="7">
        <v>5</v>
      </c>
      <c r="T26" s="7">
        <v>5</v>
      </c>
      <c r="U26" s="7">
        <v>5</v>
      </c>
      <c r="V26" s="7">
        <v>6</v>
      </c>
      <c r="W26" s="7">
        <v>5</v>
      </c>
      <c r="X26" s="7">
        <v>6</v>
      </c>
      <c r="Y26" s="7">
        <f t="shared" si="2"/>
        <v>48</v>
      </c>
      <c r="Z26" s="7">
        <f t="shared" si="3"/>
        <v>96</v>
      </c>
    </row>
    <row r="27" spans="1:26" s="8" customFormat="1" ht="12.75">
      <c r="A27" s="7"/>
      <c r="B27" s="7"/>
      <c r="C27" s="10"/>
      <c r="D27" s="10"/>
      <c r="E27" s="6">
        <f t="shared" si="0"/>
        <v>0</v>
      </c>
      <c r="F27" s="7"/>
      <c r="G27" s="7"/>
      <c r="H27" s="7"/>
      <c r="I27" s="7"/>
      <c r="J27" s="7"/>
      <c r="K27" s="7"/>
      <c r="L27" s="7"/>
      <c r="M27" s="7"/>
      <c r="N27" s="7"/>
      <c r="O27" s="7">
        <f t="shared" si="1"/>
        <v>0</v>
      </c>
      <c r="P27" s="7"/>
      <c r="Q27" s="7"/>
      <c r="R27" s="7"/>
      <c r="S27" s="7"/>
      <c r="T27" s="7"/>
      <c r="U27" s="7"/>
      <c r="V27" s="7"/>
      <c r="W27" s="7"/>
      <c r="X27" s="7"/>
      <c r="Y27" s="7">
        <f t="shared" si="2"/>
        <v>0</v>
      </c>
      <c r="Z27" s="7">
        <f t="shared" si="3"/>
        <v>0</v>
      </c>
    </row>
    <row r="28" spans="1:26" s="8" customFormat="1" ht="12.75">
      <c r="A28" s="7"/>
      <c r="B28" s="7"/>
      <c r="C28" s="10"/>
      <c r="D28" s="10"/>
      <c r="E28" s="6">
        <f t="shared" si="0"/>
        <v>0</v>
      </c>
      <c r="F28" s="7"/>
      <c r="G28" s="7"/>
      <c r="H28" s="7"/>
      <c r="I28" s="7"/>
      <c r="J28" s="7"/>
      <c r="K28" s="7"/>
      <c r="L28" s="7"/>
      <c r="M28" s="7"/>
      <c r="N28" s="7"/>
      <c r="O28" s="7">
        <f t="shared" si="1"/>
        <v>0</v>
      </c>
      <c r="P28" s="7"/>
      <c r="Q28" s="7"/>
      <c r="R28" s="7"/>
      <c r="S28" s="7"/>
      <c r="T28" s="7"/>
      <c r="U28" s="7"/>
      <c r="V28" s="7"/>
      <c r="W28" s="7"/>
      <c r="X28" s="7"/>
      <c r="Y28" s="7">
        <f t="shared" si="2"/>
        <v>0</v>
      </c>
      <c r="Z28" s="7">
        <f t="shared" si="3"/>
        <v>0</v>
      </c>
    </row>
    <row r="29" spans="1:26" s="8" customFormat="1" ht="12.75">
      <c r="A29" s="6"/>
      <c r="B29" s="6"/>
      <c r="C29" s="10"/>
      <c r="D29" s="10"/>
      <c r="E29" s="6">
        <f t="shared" si="0"/>
        <v>0</v>
      </c>
      <c r="F29" s="7"/>
      <c r="G29" s="7"/>
      <c r="H29" s="7"/>
      <c r="I29" s="7"/>
      <c r="J29" s="7"/>
      <c r="K29" s="7"/>
      <c r="L29" s="7"/>
      <c r="M29" s="7"/>
      <c r="N29" s="7"/>
      <c r="O29" s="7">
        <f t="shared" si="1"/>
        <v>0</v>
      </c>
      <c r="P29" s="7"/>
      <c r="Q29" s="7"/>
      <c r="R29" s="7"/>
      <c r="S29" s="7"/>
      <c r="T29" s="7"/>
      <c r="U29" s="7"/>
      <c r="V29" s="7"/>
      <c r="W29" s="7"/>
      <c r="X29" s="7"/>
      <c r="Y29" s="7">
        <f t="shared" si="2"/>
        <v>0</v>
      </c>
      <c r="Z29" s="7">
        <f t="shared" si="3"/>
        <v>0</v>
      </c>
    </row>
    <row r="30" spans="1:26" s="8" customFormat="1" ht="12.75">
      <c r="A30" s="7"/>
      <c r="B30" s="7"/>
      <c r="C30" s="10"/>
      <c r="D30" s="10"/>
      <c r="E30" s="6">
        <f t="shared" si="0"/>
        <v>0</v>
      </c>
      <c r="F30" s="7"/>
      <c r="G30" s="7"/>
      <c r="H30" s="7"/>
      <c r="I30" s="7"/>
      <c r="J30" s="7"/>
      <c r="K30" s="7"/>
      <c r="L30" s="7"/>
      <c r="M30" s="7"/>
      <c r="N30" s="7"/>
      <c r="O30" s="7">
        <f t="shared" si="1"/>
        <v>0</v>
      </c>
      <c r="P30" s="7"/>
      <c r="Q30" s="7"/>
      <c r="R30" s="7"/>
      <c r="S30" s="7"/>
      <c r="T30" s="7"/>
      <c r="U30" s="7"/>
      <c r="V30" s="7"/>
      <c r="W30" s="7"/>
      <c r="X30" s="7"/>
      <c r="Y30" s="7">
        <f t="shared" si="2"/>
        <v>0</v>
      </c>
      <c r="Z30" s="7">
        <f t="shared" si="3"/>
        <v>0</v>
      </c>
    </row>
    <row r="31" spans="1:26" s="8" customFormat="1" ht="12.75">
      <c r="A31" s="18"/>
      <c r="B31" s="19"/>
      <c r="C31" s="10"/>
      <c r="D31" s="10"/>
      <c r="E31" s="6">
        <f t="shared" si="0"/>
        <v>0</v>
      </c>
      <c r="F31" s="7"/>
      <c r="G31" s="7"/>
      <c r="H31" s="7"/>
      <c r="I31" s="7"/>
      <c r="J31" s="7"/>
      <c r="K31" s="7"/>
      <c r="L31" s="7"/>
      <c r="M31" s="7"/>
      <c r="N31" s="7"/>
      <c r="O31" s="7">
        <f t="shared" si="1"/>
        <v>0</v>
      </c>
      <c r="P31" s="7"/>
      <c r="Q31" s="7"/>
      <c r="R31" s="7"/>
      <c r="S31" s="7"/>
      <c r="T31" s="7"/>
      <c r="U31" s="7"/>
      <c r="V31" s="7"/>
      <c r="W31" s="7"/>
      <c r="X31" s="7"/>
      <c r="Y31" s="7">
        <f t="shared" si="2"/>
        <v>0</v>
      </c>
      <c r="Z31" s="7">
        <f t="shared" si="3"/>
        <v>0</v>
      </c>
    </row>
    <row r="32" spans="1:26" s="8" customFormat="1" ht="12.75">
      <c r="A32" s="7"/>
      <c r="B32" s="7"/>
      <c r="C32" s="10"/>
      <c r="D32" s="10"/>
      <c r="E32" s="6">
        <f t="shared" si="0"/>
        <v>0</v>
      </c>
      <c r="F32" s="7"/>
      <c r="G32" s="7"/>
      <c r="H32" s="7"/>
      <c r="I32" s="7"/>
      <c r="J32" s="7"/>
      <c r="K32" s="7"/>
      <c r="L32" s="7"/>
      <c r="M32" s="7"/>
      <c r="N32" s="7"/>
      <c r="O32" s="7">
        <f t="shared" si="1"/>
        <v>0</v>
      </c>
      <c r="P32" s="7"/>
      <c r="Q32" s="7"/>
      <c r="R32" s="7"/>
      <c r="S32" s="7"/>
      <c r="T32" s="7"/>
      <c r="U32" s="7"/>
      <c r="V32" s="7"/>
      <c r="W32" s="7"/>
      <c r="X32" s="7"/>
      <c r="Y32" s="7">
        <f t="shared" si="2"/>
        <v>0</v>
      </c>
      <c r="Z32" s="7">
        <f t="shared" si="3"/>
        <v>0</v>
      </c>
    </row>
    <row r="33" spans="1:26" s="8" customFormat="1" ht="12.75">
      <c r="A33" s="18"/>
      <c r="B33" s="19"/>
      <c r="C33" s="10"/>
      <c r="D33" s="10"/>
      <c r="E33" s="6">
        <f t="shared" si="0"/>
        <v>0</v>
      </c>
      <c r="F33" s="7"/>
      <c r="G33" s="7"/>
      <c r="H33" s="7"/>
      <c r="I33" s="7"/>
      <c r="J33" s="7"/>
      <c r="K33" s="7"/>
      <c r="L33" s="7"/>
      <c r="M33" s="7"/>
      <c r="N33" s="7"/>
      <c r="O33" s="7">
        <f t="shared" si="1"/>
        <v>0</v>
      </c>
      <c r="P33" s="7"/>
      <c r="Q33" s="7"/>
      <c r="R33" s="7"/>
      <c r="S33" s="7"/>
      <c r="T33" s="7"/>
      <c r="U33" s="7"/>
      <c r="V33" s="7"/>
      <c r="W33" s="7"/>
      <c r="X33" s="7"/>
      <c r="Y33" s="7">
        <f t="shared" si="2"/>
        <v>0</v>
      </c>
      <c r="Z33" s="7">
        <f t="shared" si="3"/>
        <v>0</v>
      </c>
    </row>
    <row r="34" spans="1:26" s="8" customFormat="1" ht="12.75">
      <c r="A34" s="6"/>
      <c r="B34" s="6"/>
      <c r="C34" s="10"/>
      <c r="D34" s="10"/>
      <c r="E34" s="6">
        <f t="shared" si="0"/>
        <v>0</v>
      </c>
      <c r="F34" s="6"/>
      <c r="G34" s="6"/>
      <c r="H34" s="6"/>
      <c r="I34" s="6"/>
      <c r="J34" s="6"/>
      <c r="K34" s="6"/>
      <c r="L34" s="6"/>
      <c r="M34" s="6"/>
      <c r="N34" s="6"/>
      <c r="O34" s="7">
        <f t="shared" si="1"/>
        <v>0</v>
      </c>
      <c r="P34" s="6"/>
      <c r="Q34" s="6"/>
      <c r="R34" s="6"/>
      <c r="S34" s="6"/>
      <c r="T34" s="6"/>
      <c r="U34" s="6"/>
      <c r="V34" s="6"/>
      <c r="W34" s="6"/>
      <c r="X34" s="6"/>
      <c r="Y34" s="7">
        <f t="shared" si="2"/>
        <v>0</v>
      </c>
      <c r="Z34" s="7">
        <f t="shared" si="3"/>
        <v>0</v>
      </c>
    </row>
    <row r="35" spans="1:26" s="8" customFormat="1" ht="12.75">
      <c r="A35" s="6"/>
      <c r="B35" s="6"/>
      <c r="C35" s="10"/>
      <c r="D35" s="10"/>
      <c r="E35" s="6">
        <f t="shared" si="0"/>
        <v>0</v>
      </c>
      <c r="F35" s="6"/>
      <c r="G35" s="6"/>
      <c r="H35" s="6"/>
      <c r="I35" s="6"/>
      <c r="J35" s="6"/>
      <c r="K35" s="6"/>
      <c r="L35" s="6"/>
      <c r="M35" s="6"/>
      <c r="N35" s="6"/>
      <c r="O35" s="7">
        <f t="shared" si="1"/>
        <v>0</v>
      </c>
      <c r="P35" s="6"/>
      <c r="Q35" s="6"/>
      <c r="R35" s="6"/>
      <c r="S35" s="6"/>
      <c r="T35" s="6"/>
      <c r="U35" s="6"/>
      <c r="V35" s="6"/>
      <c r="W35" s="6"/>
      <c r="X35" s="6"/>
      <c r="Y35" s="7">
        <f t="shared" si="2"/>
        <v>0</v>
      </c>
      <c r="Z35" s="7">
        <f t="shared" si="3"/>
        <v>0</v>
      </c>
    </row>
    <row r="36" spans="1:26" s="8" customFormat="1" ht="12.75">
      <c r="A36" s="6"/>
      <c r="B36" s="6"/>
      <c r="C36" s="20"/>
      <c r="D36" s="20"/>
      <c r="E36" s="6">
        <f t="shared" si="0"/>
        <v>0</v>
      </c>
      <c r="F36" s="6"/>
      <c r="G36" s="6"/>
      <c r="H36" s="6"/>
      <c r="I36" s="6"/>
      <c r="J36" s="6"/>
      <c r="K36" s="6"/>
      <c r="L36" s="6"/>
      <c r="M36" s="6"/>
      <c r="N36" s="6"/>
      <c r="O36" s="7">
        <f t="shared" si="1"/>
        <v>0</v>
      </c>
      <c r="P36" s="6"/>
      <c r="Q36" s="6"/>
      <c r="R36" s="6"/>
      <c r="S36" s="6"/>
      <c r="T36" s="6"/>
      <c r="U36" s="6"/>
      <c r="V36" s="6"/>
      <c r="W36" s="6"/>
      <c r="X36" s="6"/>
      <c r="Y36" s="7">
        <f t="shared" si="2"/>
        <v>0</v>
      </c>
      <c r="Z36" s="7">
        <f t="shared" si="3"/>
        <v>0</v>
      </c>
    </row>
    <row r="37" spans="1:26" s="8" customFormat="1" ht="12.75">
      <c r="A37" s="6"/>
      <c r="B37" s="6"/>
      <c r="C37" s="10"/>
      <c r="D37" s="10"/>
      <c r="E37" s="6">
        <f t="shared" si="0"/>
        <v>0</v>
      </c>
      <c r="F37" s="6"/>
      <c r="G37" s="6"/>
      <c r="H37" s="6"/>
      <c r="I37" s="6"/>
      <c r="J37" s="6"/>
      <c r="K37" s="6"/>
      <c r="L37" s="6"/>
      <c r="M37" s="6"/>
      <c r="N37" s="6"/>
      <c r="O37" s="7">
        <f t="shared" si="1"/>
        <v>0</v>
      </c>
      <c r="P37" s="6"/>
      <c r="Q37" s="6"/>
      <c r="R37" s="6"/>
      <c r="S37" s="6"/>
      <c r="T37" s="6"/>
      <c r="U37" s="6"/>
      <c r="V37" s="6"/>
      <c r="W37" s="6"/>
      <c r="X37" s="6"/>
      <c r="Y37" s="7">
        <f t="shared" si="2"/>
        <v>0</v>
      </c>
      <c r="Z37" s="7">
        <f t="shared" si="3"/>
        <v>0</v>
      </c>
    </row>
    <row r="38" spans="1:26" s="8" customFormat="1" ht="12.75">
      <c r="A38" s="6"/>
      <c r="B38" s="6"/>
      <c r="C38" s="10"/>
      <c r="D38" s="10"/>
      <c r="E38" s="6">
        <f t="shared" si="0"/>
        <v>0</v>
      </c>
      <c r="F38" s="6"/>
      <c r="G38" s="6"/>
      <c r="H38" s="6"/>
      <c r="I38" s="6"/>
      <c r="J38" s="6"/>
      <c r="K38" s="6"/>
      <c r="L38" s="6"/>
      <c r="M38" s="6"/>
      <c r="N38" s="6"/>
      <c r="O38" s="7">
        <f t="shared" si="1"/>
        <v>0</v>
      </c>
      <c r="P38" s="6"/>
      <c r="Q38" s="6"/>
      <c r="R38" s="6"/>
      <c r="S38" s="6"/>
      <c r="T38" s="6"/>
      <c r="U38" s="6"/>
      <c r="V38" s="6"/>
      <c r="W38" s="6"/>
      <c r="X38" s="6"/>
      <c r="Y38" s="7">
        <f t="shared" si="2"/>
        <v>0</v>
      </c>
      <c r="Z38" s="7">
        <f t="shared" si="3"/>
        <v>0</v>
      </c>
    </row>
    <row r="39" spans="1:26" s="8" customFormat="1" ht="12.75">
      <c r="A39" s="6"/>
      <c r="B39" s="6"/>
      <c r="C39" s="10"/>
      <c r="D39" s="10"/>
      <c r="E39" s="6">
        <f t="shared" si="0"/>
        <v>0</v>
      </c>
      <c r="F39" s="6"/>
      <c r="G39" s="6"/>
      <c r="H39" s="6"/>
      <c r="I39" s="6"/>
      <c r="J39" s="6"/>
      <c r="K39" s="6"/>
      <c r="L39" s="6"/>
      <c r="M39" s="6"/>
      <c r="N39" s="6"/>
      <c r="O39" s="7">
        <f t="shared" si="1"/>
        <v>0</v>
      </c>
      <c r="P39" s="6"/>
      <c r="Q39" s="6"/>
      <c r="R39" s="6"/>
      <c r="S39" s="6"/>
      <c r="T39" s="6"/>
      <c r="U39" s="6"/>
      <c r="V39" s="6"/>
      <c r="W39" s="6"/>
      <c r="X39" s="6"/>
      <c r="Y39" s="7">
        <f t="shared" si="2"/>
        <v>0</v>
      </c>
      <c r="Z39" s="7">
        <f t="shared" si="3"/>
        <v>0</v>
      </c>
    </row>
    <row r="40" spans="1:26" s="8" customFormat="1" ht="12.75">
      <c r="A40" s="6"/>
      <c r="B40" s="6"/>
      <c r="C40" s="10"/>
      <c r="D40" s="10"/>
      <c r="E40" s="6">
        <f t="shared" si="0"/>
        <v>0</v>
      </c>
      <c r="F40" s="6"/>
      <c r="G40" s="6"/>
      <c r="H40" s="6"/>
      <c r="I40" s="6"/>
      <c r="J40" s="6"/>
      <c r="K40" s="6"/>
      <c r="L40" s="6"/>
      <c r="M40" s="6"/>
      <c r="N40" s="6"/>
      <c r="O40" s="7">
        <f t="shared" si="1"/>
        <v>0</v>
      </c>
      <c r="P40" s="6"/>
      <c r="Q40" s="6"/>
      <c r="R40" s="6"/>
      <c r="S40" s="6"/>
      <c r="T40" s="6"/>
      <c r="U40" s="6"/>
      <c r="V40" s="6"/>
      <c r="W40" s="6"/>
      <c r="X40" s="6"/>
      <c r="Y40" s="7">
        <f t="shared" si="2"/>
        <v>0</v>
      </c>
      <c r="Z40" s="7">
        <f t="shared" si="3"/>
        <v>0</v>
      </c>
    </row>
    <row r="41" spans="1:26" s="8" customFormat="1" ht="12.75">
      <c r="A41" s="6"/>
      <c r="B41" s="6"/>
      <c r="C41" s="10"/>
      <c r="D41" s="10"/>
      <c r="E41" s="6">
        <f t="shared" si="0"/>
        <v>0</v>
      </c>
      <c r="F41" s="6"/>
      <c r="G41" s="6"/>
      <c r="H41" s="6"/>
      <c r="I41" s="6"/>
      <c r="J41" s="6"/>
      <c r="K41" s="6"/>
      <c r="L41" s="6"/>
      <c r="M41" s="6"/>
      <c r="N41" s="6"/>
      <c r="O41" s="7">
        <f t="shared" si="1"/>
        <v>0</v>
      </c>
      <c r="P41" s="6"/>
      <c r="Q41" s="6"/>
      <c r="R41" s="6"/>
      <c r="S41" s="6"/>
      <c r="T41" s="6"/>
      <c r="U41" s="6"/>
      <c r="V41" s="6"/>
      <c r="W41" s="6"/>
      <c r="X41" s="6"/>
      <c r="Y41" s="7">
        <f t="shared" si="2"/>
        <v>0</v>
      </c>
      <c r="Z41" s="7">
        <f t="shared" si="3"/>
        <v>0</v>
      </c>
    </row>
    <row r="42" spans="1:26" s="8" customFormat="1" ht="12.75">
      <c r="A42" s="6"/>
      <c r="B42" s="6"/>
      <c r="C42" s="10"/>
      <c r="D42" s="10"/>
      <c r="E42" s="6">
        <f t="shared" si="0"/>
        <v>0</v>
      </c>
      <c r="F42" s="6"/>
      <c r="G42" s="6"/>
      <c r="H42" s="6"/>
      <c r="I42" s="6"/>
      <c r="J42" s="6"/>
      <c r="K42" s="6"/>
      <c r="L42" s="6"/>
      <c r="M42" s="6"/>
      <c r="N42" s="6"/>
      <c r="O42" s="7">
        <f t="shared" si="1"/>
        <v>0</v>
      </c>
      <c r="P42" s="6"/>
      <c r="Q42" s="6"/>
      <c r="R42" s="6"/>
      <c r="S42" s="6"/>
      <c r="T42" s="6"/>
      <c r="U42" s="6"/>
      <c r="V42" s="6"/>
      <c r="W42" s="6"/>
      <c r="X42" s="6"/>
      <c r="Y42" s="7">
        <f t="shared" si="2"/>
        <v>0</v>
      </c>
      <c r="Z42" s="7">
        <f t="shared" si="3"/>
        <v>0</v>
      </c>
    </row>
    <row r="43" spans="1:26" s="8" customFormat="1" ht="12.75">
      <c r="A43" s="6"/>
      <c r="B43" s="6"/>
      <c r="C43" s="10"/>
      <c r="D43" s="10"/>
      <c r="E43" s="6">
        <f t="shared" si="0"/>
        <v>0</v>
      </c>
      <c r="F43" s="6"/>
      <c r="G43" s="6"/>
      <c r="H43" s="6"/>
      <c r="I43" s="6"/>
      <c r="J43" s="6"/>
      <c r="K43" s="6"/>
      <c r="L43" s="6"/>
      <c r="M43" s="6"/>
      <c r="N43" s="6"/>
      <c r="O43" s="7">
        <f t="shared" si="1"/>
        <v>0</v>
      </c>
      <c r="P43" s="6"/>
      <c r="Q43" s="6"/>
      <c r="R43" s="6"/>
      <c r="S43" s="6"/>
      <c r="T43" s="6"/>
      <c r="U43" s="6"/>
      <c r="V43" s="6"/>
      <c r="W43" s="6"/>
      <c r="X43" s="6"/>
      <c r="Y43" s="7">
        <f t="shared" si="2"/>
        <v>0</v>
      </c>
      <c r="Z43" s="7">
        <f t="shared" si="3"/>
        <v>0</v>
      </c>
    </row>
    <row r="44" spans="1:26" s="8" customFormat="1" ht="12.75">
      <c r="A44" s="6"/>
      <c r="B44" s="6"/>
      <c r="C44" s="10"/>
      <c r="D44" s="10"/>
      <c r="E44" s="6">
        <f>Z44</f>
        <v>0</v>
      </c>
      <c r="F44" s="6"/>
      <c r="G44" s="6"/>
      <c r="H44" s="6"/>
      <c r="I44" s="6"/>
      <c r="J44" s="6"/>
      <c r="K44" s="6"/>
      <c r="L44" s="6"/>
      <c r="M44" s="6"/>
      <c r="N44" s="6"/>
      <c r="O44" s="7">
        <f>SUM(F44:N44)</f>
        <v>0</v>
      </c>
      <c r="P44" s="6"/>
      <c r="Q44" s="6"/>
      <c r="R44" s="6"/>
      <c r="S44" s="6"/>
      <c r="T44" s="6"/>
      <c r="U44" s="6"/>
      <c r="V44" s="6"/>
      <c r="W44" s="6"/>
      <c r="X44" s="6"/>
      <c r="Y44" s="7">
        <f>SUM(P44:X44)</f>
        <v>0</v>
      </c>
      <c r="Z44" s="7">
        <f>SUM(Y44,O44)</f>
        <v>0</v>
      </c>
    </row>
    <row r="45" spans="1:26" s="8" customFormat="1" ht="12.75">
      <c r="A45" s="6"/>
      <c r="B45" s="6"/>
      <c r="C45" s="10"/>
      <c r="D45" s="10"/>
      <c r="E45" s="6">
        <f>Z45</f>
        <v>0</v>
      </c>
      <c r="F45" s="6"/>
      <c r="G45" s="6"/>
      <c r="H45" s="6"/>
      <c r="I45" s="6"/>
      <c r="J45" s="6"/>
      <c r="K45" s="6"/>
      <c r="L45" s="6"/>
      <c r="M45" s="6"/>
      <c r="N45" s="6"/>
      <c r="O45" s="7">
        <f>SUM(F45:N45)</f>
        <v>0</v>
      </c>
      <c r="P45" s="6"/>
      <c r="Q45" s="6"/>
      <c r="R45" s="6"/>
      <c r="S45" s="6"/>
      <c r="T45" s="6"/>
      <c r="U45" s="6"/>
      <c r="V45" s="6"/>
      <c r="W45" s="6"/>
      <c r="X45" s="6"/>
      <c r="Y45" s="7">
        <f>SUM(P45:X45)</f>
        <v>0</v>
      </c>
      <c r="Z45" s="7">
        <f>SUM(Y45,O45)</f>
        <v>0</v>
      </c>
    </row>
    <row r="46" spans="1:26" s="8" customFormat="1" ht="12.75">
      <c r="A46" s="6"/>
      <c r="B46" s="6"/>
      <c r="C46" s="21"/>
      <c r="D46" s="21"/>
      <c r="E46" s="6">
        <f>Z46</f>
        <v>0</v>
      </c>
      <c r="F46" s="6"/>
      <c r="G46" s="6"/>
      <c r="H46" s="6"/>
      <c r="I46" s="6"/>
      <c r="J46" s="6"/>
      <c r="K46" s="6"/>
      <c r="L46" s="6"/>
      <c r="M46" s="6"/>
      <c r="N46" s="6"/>
      <c r="O46" s="7">
        <f>SUM(F46:N46)</f>
        <v>0</v>
      </c>
      <c r="P46" s="6"/>
      <c r="Q46" s="6"/>
      <c r="R46" s="6"/>
      <c r="S46" s="6"/>
      <c r="T46" s="6"/>
      <c r="U46" s="6"/>
      <c r="V46" s="6"/>
      <c r="W46" s="6"/>
      <c r="X46" s="6"/>
      <c r="Y46" s="7">
        <f>SUM(P46:X46)</f>
        <v>0</v>
      </c>
      <c r="Z46" s="7">
        <f>SUM(Y46,O46)</f>
        <v>0</v>
      </c>
    </row>
    <row r="47" spans="1:26" s="8" customFormat="1" ht="12.75">
      <c r="A47" s="6"/>
      <c r="B47" s="6"/>
      <c r="C47" s="22"/>
      <c r="D47" s="22"/>
      <c r="E47" s="6">
        <f>Z47</f>
        <v>0</v>
      </c>
      <c r="F47" s="6"/>
      <c r="G47" s="6"/>
      <c r="H47" s="6"/>
      <c r="I47" s="6"/>
      <c r="J47" s="6"/>
      <c r="K47" s="6"/>
      <c r="L47" s="6"/>
      <c r="M47" s="6"/>
      <c r="N47" s="6"/>
      <c r="O47" s="7">
        <f>SUM(F47:N47)</f>
        <v>0</v>
      </c>
      <c r="P47" s="6"/>
      <c r="Q47" s="6"/>
      <c r="R47" s="6"/>
      <c r="S47" s="6"/>
      <c r="T47" s="6"/>
      <c r="U47" s="6"/>
      <c r="V47" s="6"/>
      <c r="W47" s="6"/>
      <c r="X47" s="6"/>
      <c r="Y47" s="7">
        <f>SUM(P47:X47)</f>
        <v>0</v>
      </c>
      <c r="Z47" s="7">
        <f>SUM(Y47,O47)</f>
        <v>0</v>
      </c>
    </row>
    <row r="48" spans="1:26" s="8" customFormat="1" ht="12.75">
      <c r="A48" s="6"/>
      <c r="B48" s="6"/>
      <c r="C48" s="10"/>
      <c r="D48" s="10"/>
      <c r="E48" s="6">
        <f>Z48</f>
        <v>0</v>
      </c>
      <c r="F48" s="6"/>
      <c r="G48" s="6"/>
      <c r="H48" s="6"/>
      <c r="I48" s="6"/>
      <c r="J48" s="6"/>
      <c r="K48" s="6"/>
      <c r="L48" s="6"/>
      <c r="M48" s="6"/>
      <c r="N48" s="6"/>
      <c r="O48" s="7">
        <f>SUM(F48:N48)</f>
        <v>0</v>
      </c>
      <c r="P48" s="6"/>
      <c r="Q48" s="6"/>
      <c r="R48" s="6"/>
      <c r="S48" s="6"/>
      <c r="T48" s="6"/>
      <c r="U48" s="6"/>
      <c r="V48" s="6"/>
      <c r="W48" s="6"/>
      <c r="X48" s="6"/>
      <c r="Y48" s="7">
        <f>SUM(P48:X48)</f>
        <v>0</v>
      </c>
      <c r="Z48" s="7">
        <f>SUM(Y48,O48)</f>
        <v>0</v>
      </c>
    </row>
    <row r="49" spans="1:26" s="8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8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8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8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8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8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</sheetData>
  <sheetProtection/>
  <mergeCells count="7">
    <mergeCell ref="C15:D15"/>
    <mergeCell ref="A1:Z1"/>
    <mergeCell ref="A3:Z3"/>
    <mergeCell ref="A4:Z4"/>
    <mergeCell ref="A6:Z6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3"/>
  <sheetViews>
    <sheetView tabSelected="1" zoomScale="110" zoomScaleNormal="110" workbookViewId="0" topLeftCell="A1">
      <selection activeCell="A1" sqref="A1:N1"/>
    </sheetView>
  </sheetViews>
  <sheetFormatPr defaultColWidth="8.8515625" defaultRowHeight="15"/>
  <cols>
    <col min="1" max="1" width="5.00390625" style="69" customWidth="1"/>
    <col min="2" max="2" width="32.8515625" style="70" customWidth="1"/>
    <col min="3" max="3" width="11.28125" style="71" customWidth="1"/>
    <col min="4" max="4" width="9.28125" style="72" customWidth="1"/>
    <col min="5" max="5" width="9.421875" style="73" customWidth="1"/>
    <col min="6" max="6" width="14.28125" style="69" customWidth="1"/>
    <col min="7" max="7" width="25.00390625" style="70" customWidth="1"/>
    <col min="8" max="8" width="16.28125" style="74" customWidth="1"/>
    <col min="9" max="9" width="10.421875" style="23" customWidth="1"/>
    <col min="10" max="11" width="10.421875" style="24" customWidth="1"/>
    <col min="12" max="12" width="9.8515625" style="24" customWidth="1"/>
    <col min="13" max="13" width="10.421875" style="24" customWidth="1"/>
    <col min="14" max="14" width="11.00390625" style="23" customWidth="1"/>
    <col min="15" max="72" width="8.8515625" style="23" customWidth="1"/>
    <col min="73" max="16384" width="8.8515625" style="24" customWidth="1"/>
  </cols>
  <sheetData>
    <row r="1" spans="1:14" ht="16.5">
      <c r="A1" s="112" t="s">
        <v>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72" s="26" customFormat="1" ht="16.5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</row>
    <row r="3" spans="1:72" s="26" customFormat="1" ht="16.5">
      <c r="A3" s="112" t="s">
        <v>94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</row>
    <row r="4" spans="1:72" s="26" customFormat="1" ht="16.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</row>
    <row r="5" spans="1:14" ht="16.5">
      <c r="A5" s="112" t="s">
        <v>203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7" spans="1:14" ht="33">
      <c r="A7" s="27" t="s">
        <v>95</v>
      </c>
      <c r="B7" s="27" t="s">
        <v>96</v>
      </c>
      <c r="C7" s="28" t="s">
        <v>97</v>
      </c>
      <c r="D7" s="29" t="s">
        <v>98</v>
      </c>
      <c r="E7" s="30" t="s">
        <v>99</v>
      </c>
      <c r="F7" s="27" t="s">
        <v>100</v>
      </c>
      <c r="G7" s="27" t="s">
        <v>101</v>
      </c>
      <c r="H7" s="27" t="s">
        <v>102</v>
      </c>
      <c r="I7" s="27" t="s">
        <v>103</v>
      </c>
      <c r="J7" s="27" t="s">
        <v>104</v>
      </c>
      <c r="K7" s="31" t="s">
        <v>105</v>
      </c>
      <c r="L7" s="27" t="s">
        <v>106</v>
      </c>
      <c r="M7" s="27" t="s">
        <v>107</v>
      </c>
      <c r="N7" s="27" t="s">
        <v>108</v>
      </c>
    </row>
    <row r="8" spans="1:72" s="37" customFormat="1" ht="21.75" customHeight="1">
      <c r="A8" s="32"/>
      <c r="B8" s="33" t="s">
        <v>9</v>
      </c>
      <c r="C8" s="34"/>
      <c r="D8" s="34"/>
      <c r="E8" s="34"/>
      <c r="F8" s="34"/>
      <c r="G8" s="34"/>
      <c r="H8" s="34"/>
      <c r="I8" s="35"/>
      <c r="J8" s="35"/>
      <c r="K8" s="35"/>
      <c r="L8" s="35"/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1:72" s="45" customFormat="1" ht="37.5" customHeight="1">
      <c r="A9" s="38">
        <f>A8+1</f>
        <v>1</v>
      </c>
      <c r="B9" s="11" t="s">
        <v>109</v>
      </c>
      <c r="C9" s="39">
        <v>36357</v>
      </c>
      <c r="D9" s="40" t="s">
        <v>110</v>
      </c>
      <c r="E9" s="41" t="s">
        <v>111</v>
      </c>
      <c r="F9" s="42" t="s">
        <v>112</v>
      </c>
      <c r="G9" s="9" t="s">
        <v>113</v>
      </c>
      <c r="H9" s="11" t="s">
        <v>114</v>
      </c>
      <c r="I9" s="43">
        <f>'[1]Результаты_19.04.16 М'!E15</f>
        <v>76</v>
      </c>
      <c r="J9" s="43">
        <f>'[1]Результаты_20.04.16 М'!E15</f>
        <v>73</v>
      </c>
      <c r="K9" s="43">
        <f aca="true" t="shared" si="0" ref="K9:K19">I9+J9</f>
        <v>149</v>
      </c>
      <c r="L9" s="43">
        <f aca="true" t="shared" si="1" ref="L9:L19">K9-144</f>
        <v>5</v>
      </c>
      <c r="M9" s="43">
        <v>1</v>
      </c>
      <c r="N9" s="43">
        <v>100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</row>
    <row r="10" spans="1:72" s="45" customFormat="1" ht="36" customHeight="1">
      <c r="A10" s="38">
        <f>A9+1</f>
        <v>2</v>
      </c>
      <c r="B10" s="11" t="s">
        <v>115</v>
      </c>
      <c r="C10" s="39">
        <v>36374</v>
      </c>
      <c r="D10" s="40" t="s">
        <v>116</v>
      </c>
      <c r="E10" s="41" t="s">
        <v>117</v>
      </c>
      <c r="F10" s="42" t="s">
        <v>112</v>
      </c>
      <c r="G10" s="9" t="s">
        <v>113</v>
      </c>
      <c r="H10" s="11" t="s">
        <v>118</v>
      </c>
      <c r="I10" s="46">
        <f>'[1]Результаты_19.04.16 М'!E12</f>
        <v>80</v>
      </c>
      <c r="J10" s="46">
        <f>'[1]Результаты_20.04.16 М'!E12</f>
        <v>75</v>
      </c>
      <c r="K10" s="43">
        <f t="shared" si="0"/>
        <v>155</v>
      </c>
      <c r="L10" s="43">
        <f t="shared" si="1"/>
        <v>11</v>
      </c>
      <c r="M10" s="46">
        <v>2</v>
      </c>
      <c r="N10" s="46">
        <v>91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</row>
    <row r="11" spans="1:72" s="45" customFormat="1" ht="39.75" customHeight="1">
      <c r="A11" s="38">
        <f aca="true" t="shared" si="2" ref="A11:A19">A10+1</f>
        <v>3</v>
      </c>
      <c r="B11" s="9" t="s">
        <v>119</v>
      </c>
      <c r="C11" s="47">
        <v>36816</v>
      </c>
      <c r="D11" s="40" t="s">
        <v>110</v>
      </c>
      <c r="E11" s="41" t="s">
        <v>120</v>
      </c>
      <c r="F11" s="42" t="s">
        <v>112</v>
      </c>
      <c r="G11" s="9" t="s">
        <v>113</v>
      </c>
      <c r="H11" s="11" t="s">
        <v>114</v>
      </c>
      <c r="I11" s="43">
        <f>'[1]Результаты_19.04.16 М'!E9</f>
        <v>76</v>
      </c>
      <c r="J11" s="43">
        <f>'[1]Результаты_20.04.16 М'!E9</f>
        <v>81</v>
      </c>
      <c r="K11" s="43">
        <f t="shared" si="0"/>
        <v>157</v>
      </c>
      <c r="L11" s="43">
        <f t="shared" si="1"/>
        <v>13</v>
      </c>
      <c r="M11" s="43">
        <v>3</v>
      </c>
      <c r="N11" s="43">
        <v>82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</row>
    <row r="12" spans="1:72" ht="42" customHeight="1">
      <c r="A12" s="38">
        <f t="shared" si="2"/>
        <v>4</v>
      </c>
      <c r="B12" s="9" t="s">
        <v>121</v>
      </c>
      <c r="C12" s="39">
        <v>36192</v>
      </c>
      <c r="D12" s="48" t="s">
        <v>116</v>
      </c>
      <c r="E12" s="49" t="s">
        <v>122</v>
      </c>
      <c r="F12" s="42" t="s">
        <v>112</v>
      </c>
      <c r="G12" s="9" t="s">
        <v>113</v>
      </c>
      <c r="H12" s="50" t="s">
        <v>114</v>
      </c>
      <c r="I12" s="43">
        <f>'[1]Результаты_19.04.16 М'!E17</f>
        <v>78</v>
      </c>
      <c r="J12" s="43">
        <f>'[1]Результаты_20.04.16 М'!E17</f>
        <v>81</v>
      </c>
      <c r="K12" s="43">
        <f t="shared" si="0"/>
        <v>159</v>
      </c>
      <c r="L12" s="43">
        <f t="shared" si="1"/>
        <v>15</v>
      </c>
      <c r="M12" s="43">
        <v>4</v>
      </c>
      <c r="N12" s="43">
        <v>73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</row>
    <row r="13" spans="1:72" s="45" customFormat="1" ht="42.75" customHeight="1">
      <c r="A13" s="38">
        <f t="shared" si="2"/>
        <v>5</v>
      </c>
      <c r="B13" s="11" t="s">
        <v>123</v>
      </c>
      <c r="C13" s="39">
        <v>37157</v>
      </c>
      <c r="D13" s="40" t="s">
        <v>116</v>
      </c>
      <c r="E13" s="40">
        <v>8.6</v>
      </c>
      <c r="F13" s="42" t="s">
        <v>112</v>
      </c>
      <c r="G13" s="9" t="s">
        <v>113</v>
      </c>
      <c r="H13" s="11" t="s">
        <v>118</v>
      </c>
      <c r="I13" s="43">
        <f>'[1]Результаты_19.04.16 М'!E13</f>
        <v>85</v>
      </c>
      <c r="J13" s="43">
        <f>'[1]Результаты_20.04.16 М'!E13</f>
        <v>80</v>
      </c>
      <c r="K13" s="43">
        <f t="shared" si="0"/>
        <v>165</v>
      </c>
      <c r="L13" s="43">
        <f t="shared" si="1"/>
        <v>21</v>
      </c>
      <c r="M13" s="43">
        <v>5</v>
      </c>
      <c r="N13" s="43">
        <v>64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</row>
    <row r="14" spans="1:72" ht="34.5" customHeight="1">
      <c r="A14" s="38">
        <f t="shared" si="2"/>
        <v>6</v>
      </c>
      <c r="B14" s="13" t="s">
        <v>124</v>
      </c>
      <c r="C14" s="51">
        <v>36955</v>
      </c>
      <c r="D14" s="52" t="s">
        <v>116</v>
      </c>
      <c r="E14" s="53" t="s">
        <v>125</v>
      </c>
      <c r="F14" s="54" t="s">
        <v>112</v>
      </c>
      <c r="G14" s="55" t="s">
        <v>113</v>
      </c>
      <c r="H14" s="56" t="s">
        <v>118</v>
      </c>
      <c r="I14" s="43">
        <f>'[1]Результаты_19.04.16 М'!E16</f>
        <v>87</v>
      </c>
      <c r="J14" s="43">
        <f>'[1]Результаты_20.04.16 М'!E16</f>
        <v>80</v>
      </c>
      <c r="K14" s="43">
        <f t="shared" si="0"/>
        <v>167</v>
      </c>
      <c r="L14" s="43">
        <f t="shared" si="1"/>
        <v>23</v>
      </c>
      <c r="M14" s="43">
        <v>6</v>
      </c>
      <c r="N14" s="43">
        <v>55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</row>
    <row r="15" spans="1:72" s="45" customFormat="1" ht="30.75" customHeight="1">
      <c r="A15" s="38">
        <f t="shared" si="2"/>
        <v>7</v>
      </c>
      <c r="B15" s="11" t="s">
        <v>126</v>
      </c>
      <c r="C15" s="39">
        <v>36382</v>
      </c>
      <c r="D15" s="40" t="s">
        <v>127</v>
      </c>
      <c r="E15" s="57" t="s">
        <v>128</v>
      </c>
      <c r="F15" s="42" t="s">
        <v>129</v>
      </c>
      <c r="G15" s="9" t="s">
        <v>130</v>
      </c>
      <c r="H15" s="58" t="s">
        <v>131</v>
      </c>
      <c r="I15" s="43">
        <f>'[1]Результаты_19.04.16 М'!E11</f>
        <v>87</v>
      </c>
      <c r="J15" s="43">
        <f>'[1]Результаты_20.04.16 М'!E11</f>
        <v>85</v>
      </c>
      <c r="K15" s="43">
        <f t="shared" si="0"/>
        <v>172</v>
      </c>
      <c r="L15" s="43">
        <f t="shared" si="1"/>
        <v>28</v>
      </c>
      <c r="M15" s="43">
        <v>7</v>
      </c>
      <c r="N15" s="43">
        <v>45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</row>
    <row r="16" spans="1:72" s="45" customFormat="1" ht="39" customHeight="1">
      <c r="A16" s="38">
        <f t="shared" si="2"/>
        <v>8</v>
      </c>
      <c r="B16" s="11" t="s">
        <v>132</v>
      </c>
      <c r="C16" s="39">
        <v>36436</v>
      </c>
      <c r="D16" s="40" t="s">
        <v>116</v>
      </c>
      <c r="E16" s="41" t="s">
        <v>133</v>
      </c>
      <c r="F16" s="42" t="s">
        <v>112</v>
      </c>
      <c r="G16" s="9" t="s">
        <v>113</v>
      </c>
      <c r="H16" s="11" t="s">
        <v>118</v>
      </c>
      <c r="I16" s="43">
        <f>'[1]Результаты_19.04.16 М'!E10</f>
        <v>81</v>
      </c>
      <c r="J16" s="43">
        <f>'[1]Результаты_20.04.16 М'!E10</f>
        <v>91</v>
      </c>
      <c r="K16" s="43">
        <f t="shared" si="0"/>
        <v>172</v>
      </c>
      <c r="L16" s="43">
        <f t="shared" si="1"/>
        <v>28</v>
      </c>
      <c r="M16" s="43">
        <v>8</v>
      </c>
      <c r="N16" s="43">
        <v>36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</row>
    <row r="17" spans="1:72" s="45" customFormat="1" ht="33" customHeight="1">
      <c r="A17" s="38">
        <f t="shared" si="2"/>
        <v>9</v>
      </c>
      <c r="B17" s="11" t="s">
        <v>134</v>
      </c>
      <c r="C17" s="39">
        <v>37239</v>
      </c>
      <c r="D17" s="40" t="s">
        <v>127</v>
      </c>
      <c r="E17" s="57" t="s">
        <v>135</v>
      </c>
      <c r="F17" s="42" t="s">
        <v>112</v>
      </c>
      <c r="G17" s="9" t="s">
        <v>113</v>
      </c>
      <c r="H17" s="58" t="s">
        <v>118</v>
      </c>
      <c r="I17" s="46">
        <f>'[1]Результаты_19.04.16 М'!E14</f>
        <v>85</v>
      </c>
      <c r="J17" s="46">
        <f>'[1]Результаты_20.04.16 М'!E14</f>
        <v>88</v>
      </c>
      <c r="K17" s="43">
        <f t="shared" si="0"/>
        <v>173</v>
      </c>
      <c r="L17" s="43">
        <f t="shared" si="1"/>
        <v>29</v>
      </c>
      <c r="M17" s="46">
        <v>9</v>
      </c>
      <c r="N17" s="46">
        <v>27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s="45" customFormat="1" ht="40.5" customHeight="1">
      <c r="A18" s="38">
        <f t="shared" si="2"/>
        <v>10</v>
      </c>
      <c r="B18" s="9" t="s">
        <v>136</v>
      </c>
      <c r="C18" s="47">
        <v>37092</v>
      </c>
      <c r="D18" s="40" t="s">
        <v>127</v>
      </c>
      <c r="E18" s="41" t="s">
        <v>137</v>
      </c>
      <c r="F18" s="42" t="s">
        <v>138</v>
      </c>
      <c r="G18" s="9" t="s">
        <v>139</v>
      </c>
      <c r="H18" s="11" t="s">
        <v>131</v>
      </c>
      <c r="I18" s="43">
        <f>'[1]Результаты_19.04.16 М'!E19</f>
        <v>86</v>
      </c>
      <c r="J18" s="43">
        <f>'[1]Результаты_20.04.16 М'!E19</f>
        <v>92</v>
      </c>
      <c r="K18" s="43">
        <f t="shared" si="0"/>
        <v>178</v>
      </c>
      <c r="L18" s="43">
        <f t="shared" si="1"/>
        <v>34</v>
      </c>
      <c r="M18" s="43">
        <v>10</v>
      </c>
      <c r="N18" s="43">
        <v>18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</row>
    <row r="19" spans="1:72" s="45" customFormat="1" ht="33" customHeight="1">
      <c r="A19" s="38">
        <f t="shared" si="2"/>
        <v>11</v>
      </c>
      <c r="B19" s="9" t="s">
        <v>140</v>
      </c>
      <c r="C19" s="47">
        <v>36012</v>
      </c>
      <c r="D19" s="40" t="s">
        <v>116</v>
      </c>
      <c r="E19" s="41" t="s">
        <v>141</v>
      </c>
      <c r="F19" s="42" t="s">
        <v>112</v>
      </c>
      <c r="G19" s="9" t="s">
        <v>113</v>
      </c>
      <c r="H19" s="11" t="s">
        <v>142</v>
      </c>
      <c r="I19" s="43">
        <f>'[1]Результаты_19.04.16 М'!E18</f>
        <v>100</v>
      </c>
      <c r="J19" s="43">
        <f>'[1]Результаты_20.04.16 М'!E18</f>
        <v>87</v>
      </c>
      <c r="K19" s="43">
        <f t="shared" si="0"/>
        <v>187</v>
      </c>
      <c r="L19" s="43">
        <f t="shared" si="1"/>
        <v>43</v>
      </c>
      <c r="M19" s="43">
        <v>11</v>
      </c>
      <c r="N19" s="43">
        <v>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</row>
    <row r="20" spans="1:72" s="67" customFormat="1" ht="25.5" customHeight="1">
      <c r="A20" s="38"/>
      <c r="B20" s="33" t="s">
        <v>31</v>
      </c>
      <c r="C20" s="59"/>
      <c r="D20" s="60"/>
      <c r="E20" s="61"/>
      <c r="F20" s="62"/>
      <c r="G20" s="63"/>
      <c r="H20" s="64"/>
      <c r="I20" s="65"/>
      <c r="J20" s="46"/>
      <c r="K20" s="46"/>
      <c r="L20" s="46"/>
      <c r="M20" s="46"/>
      <c r="N20" s="4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</row>
    <row r="21" spans="1:72" s="45" customFormat="1" ht="42" customHeight="1">
      <c r="A21" s="38">
        <f aca="true" t="shared" si="3" ref="A21:A33">A20+1</f>
        <v>1</v>
      </c>
      <c r="B21" s="11" t="s">
        <v>144</v>
      </c>
      <c r="C21" s="39">
        <v>37298</v>
      </c>
      <c r="D21" s="40" t="s">
        <v>127</v>
      </c>
      <c r="E21" s="41" t="s">
        <v>125</v>
      </c>
      <c r="F21" s="42" t="s">
        <v>112</v>
      </c>
      <c r="G21" s="9" t="s">
        <v>113</v>
      </c>
      <c r="H21" s="11" t="s">
        <v>145</v>
      </c>
      <c r="I21" s="43">
        <f>'[1]Результаты_19.04.16 М'!E23</f>
        <v>83</v>
      </c>
      <c r="J21" s="68">
        <f>'[1]Результаты_20.04.16 М'!E23</f>
        <v>75</v>
      </c>
      <c r="K21" s="68">
        <f aca="true" t="shared" si="4" ref="K21:K32">I21+J21</f>
        <v>158</v>
      </c>
      <c r="L21" s="43">
        <f aca="true" t="shared" si="5" ref="L21:L32">K21-144</f>
        <v>14</v>
      </c>
      <c r="M21" s="43">
        <v>1</v>
      </c>
      <c r="N21" s="43">
        <v>100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</row>
    <row r="22" spans="1:72" s="45" customFormat="1" ht="28.5" customHeight="1">
      <c r="A22" s="38">
        <f t="shared" si="3"/>
        <v>2</v>
      </c>
      <c r="B22" s="11" t="s">
        <v>146</v>
      </c>
      <c r="C22" s="39">
        <v>37299</v>
      </c>
      <c r="D22" s="40" t="s">
        <v>116</v>
      </c>
      <c r="E22" s="41" t="s">
        <v>147</v>
      </c>
      <c r="F22" s="42" t="s">
        <v>112</v>
      </c>
      <c r="G22" s="9" t="s">
        <v>113</v>
      </c>
      <c r="H22" s="11" t="s">
        <v>118</v>
      </c>
      <c r="I22" s="46">
        <f>'[1]Результаты_19.04.16 М'!E34</f>
        <v>84</v>
      </c>
      <c r="J22" s="68">
        <f>'[1]Результаты_20.04.16 М'!E34</f>
        <v>84</v>
      </c>
      <c r="K22" s="68">
        <f t="shared" si="4"/>
        <v>168</v>
      </c>
      <c r="L22" s="43">
        <f t="shared" si="5"/>
        <v>24</v>
      </c>
      <c r="M22" s="46">
        <v>2</v>
      </c>
      <c r="N22" s="46">
        <v>92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  <row r="23" spans="1:72" s="45" customFormat="1" ht="42" customHeight="1">
      <c r="A23" s="38">
        <f t="shared" si="3"/>
        <v>3</v>
      </c>
      <c r="B23" s="9" t="s">
        <v>148</v>
      </c>
      <c r="C23" s="47">
        <v>37898</v>
      </c>
      <c r="D23" s="38" t="s">
        <v>143</v>
      </c>
      <c r="E23" s="41" t="s">
        <v>149</v>
      </c>
      <c r="F23" s="42" t="s">
        <v>150</v>
      </c>
      <c r="G23" s="9" t="s">
        <v>151</v>
      </c>
      <c r="H23" s="11" t="s">
        <v>152</v>
      </c>
      <c r="I23" s="43">
        <f>'[1]Результаты_19.04.16 М'!E26</f>
        <v>86</v>
      </c>
      <c r="J23" s="68">
        <f>'[1]Результаты_20.04.16 М'!E26</f>
        <v>86</v>
      </c>
      <c r="K23" s="68">
        <f t="shared" si="4"/>
        <v>172</v>
      </c>
      <c r="L23" s="43">
        <f t="shared" si="5"/>
        <v>28</v>
      </c>
      <c r="M23" s="43">
        <v>3</v>
      </c>
      <c r="N23" s="43">
        <v>83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</row>
    <row r="24" spans="1:72" s="45" customFormat="1" ht="33" customHeight="1">
      <c r="A24" s="38">
        <f t="shared" si="3"/>
        <v>4</v>
      </c>
      <c r="B24" s="11" t="s">
        <v>153</v>
      </c>
      <c r="C24" s="39">
        <v>37586</v>
      </c>
      <c r="D24" s="40" t="s">
        <v>143</v>
      </c>
      <c r="E24" s="41" t="s">
        <v>154</v>
      </c>
      <c r="F24" s="42" t="s">
        <v>112</v>
      </c>
      <c r="G24" s="9" t="s">
        <v>113</v>
      </c>
      <c r="H24" s="11" t="s">
        <v>145</v>
      </c>
      <c r="I24" s="43">
        <f>'[1]Результаты_19.04.16 М'!E33</f>
        <v>92</v>
      </c>
      <c r="J24" s="68">
        <f>'[1]Результаты_20.04.16 М'!E33</f>
        <v>85</v>
      </c>
      <c r="K24" s="68">
        <f t="shared" si="4"/>
        <v>177</v>
      </c>
      <c r="L24" s="43">
        <f t="shared" si="5"/>
        <v>33</v>
      </c>
      <c r="M24" s="46">
        <v>4</v>
      </c>
      <c r="N24" s="46">
        <v>75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</row>
    <row r="25" spans="1:72" s="45" customFormat="1" ht="33.75" customHeight="1">
      <c r="A25" s="38">
        <f t="shared" si="3"/>
        <v>5</v>
      </c>
      <c r="B25" s="11" t="s">
        <v>155</v>
      </c>
      <c r="C25" s="39">
        <v>37770</v>
      </c>
      <c r="D25" s="40" t="s">
        <v>127</v>
      </c>
      <c r="E25" s="41" t="s">
        <v>156</v>
      </c>
      <c r="F25" s="42" t="s">
        <v>112</v>
      </c>
      <c r="G25" s="9" t="s">
        <v>113</v>
      </c>
      <c r="H25" s="11" t="s">
        <v>145</v>
      </c>
      <c r="I25" s="46">
        <f>'[1]Результаты_19.04.16 М'!E31</f>
        <v>92</v>
      </c>
      <c r="J25" s="68">
        <f>'[1]Результаты_20.04.16 М'!E31</f>
        <v>86</v>
      </c>
      <c r="K25" s="68">
        <f t="shared" si="4"/>
        <v>178</v>
      </c>
      <c r="L25" s="43">
        <f t="shared" si="5"/>
        <v>34</v>
      </c>
      <c r="M25" s="46">
        <v>5</v>
      </c>
      <c r="N25" s="46">
        <v>67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s="45" customFormat="1" ht="43.5" customHeight="1">
      <c r="A26" s="38">
        <f t="shared" si="3"/>
        <v>6</v>
      </c>
      <c r="B26" s="11" t="s">
        <v>157</v>
      </c>
      <c r="C26" s="39">
        <v>37749</v>
      </c>
      <c r="D26" s="40" t="s">
        <v>127</v>
      </c>
      <c r="E26" s="57" t="s">
        <v>158</v>
      </c>
      <c r="F26" s="42" t="s">
        <v>159</v>
      </c>
      <c r="G26" s="9" t="s">
        <v>130</v>
      </c>
      <c r="H26" s="58" t="s">
        <v>160</v>
      </c>
      <c r="I26" s="43">
        <f>'[1]Результаты_19.04.16 М'!E24</f>
        <v>93</v>
      </c>
      <c r="J26" s="68">
        <f>'[1]Результаты_20.04.16 М'!E24</f>
        <v>87</v>
      </c>
      <c r="K26" s="68">
        <f t="shared" si="4"/>
        <v>180</v>
      </c>
      <c r="L26" s="43">
        <f t="shared" si="5"/>
        <v>36</v>
      </c>
      <c r="M26" s="43">
        <v>6</v>
      </c>
      <c r="N26" s="43">
        <v>58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</row>
    <row r="27" spans="1:72" s="45" customFormat="1" ht="36.75" customHeight="1">
      <c r="A27" s="38">
        <f t="shared" si="3"/>
        <v>7</v>
      </c>
      <c r="B27" s="11" t="s">
        <v>161</v>
      </c>
      <c r="C27" s="39">
        <v>37517</v>
      </c>
      <c r="D27" s="40" t="s">
        <v>127</v>
      </c>
      <c r="E27" s="41" t="s">
        <v>162</v>
      </c>
      <c r="F27" s="42" t="s">
        <v>112</v>
      </c>
      <c r="G27" s="9" t="s">
        <v>113</v>
      </c>
      <c r="H27" s="11" t="s">
        <v>118</v>
      </c>
      <c r="I27" s="43">
        <f>'[1]Результаты_19.04.16 М'!E28</f>
        <v>89</v>
      </c>
      <c r="J27" s="68">
        <f>'[1]Результаты_20.04.16 М'!E28</f>
        <v>92</v>
      </c>
      <c r="K27" s="68">
        <f t="shared" si="4"/>
        <v>181</v>
      </c>
      <c r="L27" s="43">
        <f t="shared" si="5"/>
        <v>37</v>
      </c>
      <c r="M27" s="43">
        <v>7</v>
      </c>
      <c r="N27" s="43">
        <v>50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</row>
    <row r="28" spans="1:14" ht="36.75" customHeight="1">
      <c r="A28" s="38">
        <f t="shared" si="3"/>
        <v>8</v>
      </c>
      <c r="B28" s="11" t="s">
        <v>163</v>
      </c>
      <c r="C28" s="39">
        <v>38374</v>
      </c>
      <c r="D28" s="40" t="s">
        <v>127</v>
      </c>
      <c r="E28" s="57" t="s">
        <v>135</v>
      </c>
      <c r="F28" s="42" t="s">
        <v>112</v>
      </c>
      <c r="G28" s="9" t="s">
        <v>113</v>
      </c>
      <c r="H28" s="58" t="s">
        <v>164</v>
      </c>
      <c r="I28" s="46">
        <f>'[1]Результаты_19.04.16 М'!E32</f>
        <v>86</v>
      </c>
      <c r="J28" s="68">
        <f>'[1]Результаты_20.04.16 М'!E32</f>
        <v>97</v>
      </c>
      <c r="K28" s="68">
        <f t="shared" si="4"/>
        <v>183</v>
      </c>
      <c r="L28" s="43">
        <f t="shared" si="5"/>
        <v>39</v>
      </c>
      <c r="M28" s="46">
        <v>8</v>
      </c>
      <c r="N28" s="46">
        <v>42</v>
      </c>
    </row>
    <row r="29" spans="1:14" ht="42.75" customHeight="1">
      <c r="A29" s="38">
        <f t="shared" si="3"/>
        <v>9</v>
      </c>
      <c r="B29" s="11" t="s">
        <v>165</v>
      </c>
      <c r="C29" s="39">
        <v>38023</v>
      </c>
      <c r="D29" s="40" t="s">
        <v>143</v>
      </c>
      <c r="E29" s="57" t="s">
        <v>166</v>
      </c>
      <c r="F29" s="42" t="s">
        <v>112</v>
      </c>
      <c r="G29" s="9" t="s">
        <v>113</v>
      </c>
      <c r="H29" s="58" t="s">
        <v>118</v>
      </c>
      <c r="I29" s="46">
        <f>'[1]Результаты_19.04.16 М'!E29</f>
        <v>91</v>
      </c>
      <c r="J29" s="68">
        <f>'[1]Результаты_20.04.16 М'!E29</f>
        <v>100</v>
      </c>
      <c r="K29" s="68">
        <f t="shared" si="4"/>
        <v>191</v>
      </c>
      <c r="L29" s="43">
        <f t="shared" si="5"/>
        <v>47</v>
      </c>
      <c r="M29" s="46">
        <v>9</v>
      </c>
      <c r="N29" s="46">
        <v>33</v>
      </c>
    </row>
    <row r="30" spans="1:72" ht="52.5" customHeight="1">
      <c r="A30" s="38">
        <f t="shared" si="3"/>
        <v>10</v>
      </c>
      <c r="B30" s="11" t="s">
        <v>167</v>
      </c>
      <c r="C30" s="39">
        <v>37588</v>
      </c>
      <c r="D30" s="40" t="s">
        <v>143</v>
      </c>
      <c r="E30" s="57" t="s">
        <v>168</v>
      </c>
      <c r="F30" s="42" t="s">
        <v>169</v>
      </c>
      <c r="G30" s="9" t="s">
        <v>170</v>
      </c>
      <c r="H30" s="58" t="s">
        <v>171</v>
      </c>
      <c r="I30" s="43">
        <f>'[1]Результаты_19.04.16 М'!E27</f>
        <v>97</v>
      </c>
      <c r="J30" s="68">
        <f>'[1]Результаты_20.04.16 М'!E27</f>
        <v>95</v>
      </c>
      <c r="K30" s="68">
        <f t="shared" si="4"/>
        <v>192</v>
      </c>
      <c r="L30" s="43">
        <f t="shared" si="5"/>
        <v>48</v>
      </c>
      <c r="M30" s="43">
        <v>10</v>
      </c>
      <c r="N30" s="43">
        <v>25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</row>
    <row r="31" spans="1:14" ht="40.5" customHeight="1">
      <c r="A31" s="38">
        <f t="shared" si="3"/>
        <v>11</v>
      </c>
      <c r="B31" s="11" t="s">
        <v>172</v>
      </c>
      <c r="C31" s="39">
        <v>37477</v>
      </c>
      <c r="D31" s="40" t="s">
        <v>143</v>
      </c>
      <c r="E31" s="57" t="s">
        <v>173</v>
      </c>
      <c r="F31" s="42" t="s">
        <v>112</v>
      </c>
      <c r="G31" s="9" t="s">
        <v>113</v>
      </c>
      <c r="H31" s="58" t="s">
        <v>118</v>
      </c>
      <c r="I31" s="46">
        <f>'[1]Результаты_19.04.16 М'!E30</f>
        <v>108</v>
      </c>
      <c r="J31" s="68">
        <f>'[1]Результаты_20.04.16 М'!E30</f>
        <v>97</v>
      </c>
      <c r="K31" s="68">
        <f t="shared" si="4"/>
        <v>205</v>
      </c>
      <c r="L31" s="43">
        <f t="shared" si="5"/>
        <v>61</v>
      </c>
      <c r="M31" s="46">
        <v>11</v>
      </c>
      <c r="N31" s="46">
        <v>17</v>
      </c>
    </row>
    <row r="32" spans="1:72" ht="37.5" customHeight="1">
      <c r="A32" s="38">
        <f t="shared" si="3"/>
        <v>12</v>
      </c>
      <c r="B32" s="11" t="s">
        <v>174</v>
      </c>
      <c r="C32" s="39">
        <v>37777</v>
      </c>
      <c r="D32" s="40" t="s">
        <v>143</v>
      </c>
      <c r="E32" s="57" t="s">
        <v>175</v>
      </c>
      <c r="F32" s="42" t="s">
        <v>112</v>
      </c>
      <c r="G32" s="9" t="s">
        <v>113</v>
      </c>
      <c r="H32" s="58" t="s">
        <v>118</v>
      </c>
      <c r="I32" s="43">
        <f>'[1]Результаты_19.04.16 М'!E22</f>
        <v>116</v>
      </c>
      <c r="J32" s="68">
        <f>'[1]Результаты_20.04.16 М'!E22</f>
        <v>115</v>
      </c>
      <c r="K32" s="68">
        <f t="shared" si="4"/>
        <v>231</v>
      </c>
      <c r="L32" s="43">
        <f t="shared" si="5"/>
        <v>87</v>
      </c>
      <c r="M32" s="43">
        <v>12</v>
      </c>
      <c r="N32" s="43">
        <v>8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</row>
    <row r="33" spans="1:72" ht="42.75" customHeight="1">
      <c r="A33" s="38">
        <f t="shared" si="3"/>
        <v>13</v>
      </c>
      <c r="B33" s="11" t="s">
        <v>176</v>
      </c>
      <c r="C33" s="39">
        <v>37447</v>
      </c>
      <c r="D33" s="40" t="s">
        <v>143</v>
      </c>
      <c r="E33" s="57" t="s">
        <v>177</v>
      </c>
      <c r="F33" s="42" t="s">
        <v>112</v>
      </c>
      <c r="G33" s="9" t="s">
        <v>113</v>
      </c>
      <c r="H33" s="58" t="s">
        <v>118</v>
      </c>
      <c r="I33" s="43" t="s">
        <v>178</v>
      </c>
      <c r="J33" s="68"/>
      <c r="K33" s="68"/>
      <c r="L33" s="43"/>
      <c r="M33" s="43" t="s">
        <v>178</v>
      </c>
      <c r="N33" s="43" t="s">
        <v>178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</row>
  </sheetData>
  <sheetProtection/>
  <mergeCells count="5">
    <mergeCell ref="A1:N1"/>
    <mergeCell ref="A2:N2"/>
    <mergeCell ref="A3:N3"/>
    <mergeCell ref="A4:N4"/>
    <mergeCell ref="A5:N5"/>
  </mergeCells>
  <printOptions/>
  <pageMargins left="0.7086614173228347" right="0.7086614173228347" top="0.7480314960629921" bottom="0.7480314960629921" header="0.31496062992125984" footer="0.31496062992125984"/>
  <pageSetup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110" zoomScaleNormal="110" workbookViewId="0" topLeftCell="A1">
      <selection activeCell="A1" sqref="A1:N1"/>
    </sheetView>
  </sheetViews>
  <sheetFormatPr defaultColWidth="8.8515625" defaultRowHeight="15"/>
  <cols>
    <col min="1" max="1" width="5.00390625" style="75" customWidth="1"/>
    <col min="2" max="2" width="32.140625" style="95" customWidth="1"/>
    <col min="3" max="3" width="11.28125" style="96" customWidth="1"/>
    <col min="4" max="4" width="9.421875" style="97" customWidth="1"/>
    <col min="5" max="5" width="10.421875" style="97" customWidth="1"/>
    <col min="6" max="6" width="11.7109375" style="98" customWidth="1"/>
    <col min="7" max="7" width="24.421875" style="95" customWidth="1"/>
    <col min="8" max="8" width="15.8515625" style="99" customWidth="1"/>
    <col min="9" max="9" width="10.140625" style="45" customWidth="1"/>
    <col min="10" max="11" width="9.8515625" style="45" customWidth="1"/>
    <col min="12" max="13" width="10.421875" style="45" customWidth="1"/>
    <col min="14" max="14" width="11.00390625" style="45" customWidth="1"/>
    <col min="15" max="16384" width="8.8515625" style="45" customWidth="1"/>
  </cols>
  <sheetData>
    <row r="1" spans="1:14" ht="16.5">
      <c r="A1" s="112" t="s">
        <v>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6.5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6.5">
      <c r="A3" s="112" t="s">
        <v>94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6.5">
      <c r="A5" s="112" t="s">
        <v>203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8" spans="1:14" ht="33">
      <c r="A8" s="31" t="s">
        <v>95</v>
      </c>
      <c r="B8" s="31" t="s">
        <v>96</v>
      </c>
      <c r="C8" s="76" t="s">
        <v>97</v>
      </c>
      <c r="D8" s="77" t="s">
        <v>98</v>
      </c>
      <c r="E8" s="77" t="s">
        <v>99</v>
      </c>
      <c r="F8" s="31" t="s">
        <v>100</v>
      </c>
      <c r="G8" s="31" t="s">
        <v>101</v>
      </c>
      <c r="H8" s="31" t="s">
        <v>102</v>
      </c>
      <c r="I8" s="27" t="s">
        <v>103</v>
      </c>
      <c r="J8" s="27" t="s">
        <v>104</v>
      </c>
      <c r="K8" s="31" t="s">
        <v>105</v>
      </c>
      <c r="L8" s="27" t="s">
        <v>106</v>
      </c>
      <c r="M8" s="27" t="s">
        <v>107</v>
      </c>
      <c r="N8" s="27" t="s">
        <v>108</v>
      </c>
    </row>
    <row r="9" spans="1:14" s="81" customFormat="1" ht="19.5" customHeight="1">
      <c r="A9" s="78"/>
      <c r="B9" s="33" t="s">
        <v>57</v>
      </c>
      <c r="C9" s="79"/>
      <c r="D9" s="34"/>
      <c r="E9" s="34"/>
      <c r="F9" s="34"/>
      <c r="G9" s="34"/>
      <c r="H9" s="34"/>
      <c r="I9" s="80"/>
      <c r="J9" s="80"/>
      <c r="K9" s="80"/>
      <c r="L9" s="80"/>
      <c r="M9" s="80"/>
      <c r="N9" s="80"/>
    </row>
    <row r="10" spans="1:14" s="70" customFormat="1" ht="40.5" customHeight="1">
      <c r="A10" s="82">
        <f aca="true" t="shared" si="0" ref="A10:A15">A9+1</f>
        <v>1</v>
      </c>
      <c r="B10" s="9" t="s">
        <v>179</v>
      </c>
      <c r="C10" s="47">
        <v>37137</v>
      </c>
      <c r="D10" s="38" t="s">
        <v>116</v>
      </c>
      <c r="E10" s="38">
        <v>7.7</v>
      </c>
      <c r="F10" s="42" t="s">
        <v>180</v>
      </c>
      <c r="G10" s="9" t="s">
        <v>181</v>
      </c>
      <c r="H10" s="11" t="s">
        <v>182</v>
      </c>
      <c r="I10" s="31">
        <f>'[1]Результаты_19.04.16 Ж'!E10</f>
        <v>79</v>
      </c>
      <c r="J10" s="31">
        <f>'[1]Результаты_20.04.16 Д'!E10</f>
        <v>77</v>
      </c>
      <c r="K10" s="31">
        <f>I10+J10</f>
        <v>156</v>
      </c>
      <c r="L10" s="31">
        <f aca="true" t="shared" si="1" ref="L10:L15">K10-144</f>
        <v>12</v>
      </c>
      <c r="M10" s="31">
        <v>1</v>
      </c>
      <c r="N10" s="31">
        <v>60</v>
      </c>
    </row>
    <row r="11" spans="1:14" s="84" customFormat="1" ht="39" customHeight="1">
      <c r="A11" s="58">
        <f t="shared" si="0"/>
        <v>2</v>
      </c>
      <c r="B11" s="11" t="s">
        <v>183</v>
      </c>
      <c r="C11" s="39">
        <v>36582</v>
      </c>
      <c r="D11" s="40" t="s">
        <v>184</v>
      </c>
      <c r="E11" s="40">
        <v>5.9</v>
      </c>
      <c r="F11" s="42" t="s">
        <v>112</v>
      </c>
      <c r="G11" s="9" t="s">
        <v>113</v>
      </c>
      <c r="H11" s="83" t="s">
        <v>185</v>
      </c>
      <c r="I11" s="31">
        <f>'[1]Результаты_19.04.16 Ж'!E13</f>
        <v>79</v>
      </c>
      <c r="J11" s="31">
        <f>'[1]Результаты_20.04.16 Д'!E13</f>
        <v>77</v>
      </c>
      <c r="K11" s="31">
        <f>I11+J11</f>
        <v>156</v>
      </c>
      <c r="L11" s="31">
        <f t="shared" si="1"/>
        <v>12</v>
      </c>
      <c r="M11" s="31">
        <v>2</v>
      </c>
      <c r="N11" s="31">
        <v>50</v>
      </c>
    </row>
    <row r="12" spans="1:14" ht="30.75" customHeight="1">
      <c r="A12" s="58">
        <f t="shared" si="0"/>
        <v>3</v>
      </c>
      <c r="B12" s="11" t="s">
        <v>186</v>
      </c>
      <c r="C12" s="39">
        <v>37117</v>
      </c>
      <c r="D12" s="40" t="s">
        <v>116</v>
      </c>
      <c r="E12" s="40">
        <v>4.2</v>
      </c>
      <c r="F12" s="42" t="s">
        <v>112</v>
      </c>
      <c r="G12" s="9" t="s">
        <v>113</v>
      </c>
      <c r="H12" s="83" t="s">
        <v>142</v>
      </c>
      <c r="I12" s="31">
        <f>'[1]Результаты_19.04.16 Ж'!E12</f>
        <v>82</v>
      </c>
      <c r="J12" s="85">
        <f>'[1]Результаты_20.04.16 Д'!E12</f>
        <v>76</v>
      </c>
      <c r="K12" s="31">
        <f>I12+J12</f>
        <v>158</v>
      </c>
      <c r="L12" s="31">
        <f t="shared" si="1"/>
        <v>14</v>
      </c>
      <c r="M12" s="85">
        <v>3</v>
      </c>
      <c r="N12" s="85">
        <v>40</v>
      </c>
    </row>
    <row r="13" spans="1:14" s="84" customFormat="1" ht="27.75" customHeight="1">
      <c r="A13" s="58">
        <f t="shared" si="0"/>
        <v>4</v>
      </c>
      <c r="B13" s="11" t="s">
        <v>187</v>
      </c>
      <c r="C13" s="39">
        <v>37222</v>
      </c>
      <c r="D13" s="40" t="s">
        <v>127</v>
      </c>
      <c r="E13" s="40">
        <v>8.7</v>
      </c>
      <c r="F13" s="42" t="s">
        <v>112</v>
      </c>
      <c r="G13" s="9" t="s">
        <v>113</v>
      </c>
      <c r="H13" s="83" t="s">
        <v>145</v>
      </c>
      <c r="I13" s="31">
        <f>'[1]Результаты_19.04.16 Ж'!E14</f>
        <v>79</v>
      </c>
      <c r="J13" s="31">
        <f>'[1]Результаты_20.04.16 Д'!E14</f>
        <v>81</v>
      </c>
      <c r="K13" s="31">
        <f>I13+J13</f>
        <v>160</v>
      </c>
      <c r="L13" s="31">
        <f t="shared" si="1"/>
        <v>16</v>
      </c>
      <c r="M13" s="31">
        <v>4</v>
      </c>
      <c r="N13" s="31">
        <v>30</v>
      </c>
    </row>
    <row r="14" spans="1:14" s="84" customFormat="1" ht="48" customHeight="1">
      <c r="A14" s="58">
        <f t="shared" si="0"/>
        <v>5</v>
      </c>
      <c r="B14" s="9" t="s">
        <v>188</v>
      </c>
      <c r="C14" s="47">
        <v>36057</v>
      </c>
      <c r="D14" s="38" t="s">
        <v>110</v>
      </c>
      <c r="E14" s="41" t="s">
        <v>189</v>
      </c>
      <c r="F14" s="42" t="s">
        <v>112</v>
      </c>
      <c r="G14" s="86" t="s">
        <v>113</v>
      </c>
      <c r="H14" s="83" t="s">
        <v>142</v>
      </c>
      <c r="I14" s="31">
        <f>'[1]Результаты_19.04.16 Ж'!E11</f>
        <v>78</v>
      </c>
      <c r="J14" s="31">
        <f>'[1]Результаты_20.04.16 Д'!E11</f>
        <v>83</v>
      </c>
      <c r="K14" s="31">
        <f>I14+J14</f>
        <v>161</v>
      </c>
      <c r="L14" s="31">
        <f t="shared" si="1"/>
        <v>17</v>
      </c>
      <c r="M14" s="31">
        <v>5</v>
      </c>
      <c r="N14" s="31">
        <v>20</v>
      </c>
    </row>
    <row r="15" spans="1:14" s="84" customFormat="1" ht="48" customHeight="1">
      <c r="A15" s="58">
        <f t="shared" si="0"/>
        <v>6</v>
      </c>
      <c r="B15" s="11" t="s">
        <v>190</v>
      </c>
      <c r="C15" s="39">
        <v>36865</v>
      </c>
      <c r="D15" s="40" t="s">
        <v>143</v>
      </c>
      <c r="E15" s="40">
        <v>22.3</v>
      </c>
      <c r="F15" s="42" t="s">
        <v>129</v>
      </c>
      <c r="G15" s="9" t="s">
        <v>130</v>
      </c>
      <c r="H15" s="83" t="s">
        <v>131</v>
      </c>
      <c r="I15" s="31">
        <f>'[1]Результаты_19.04.16 Ж'!E9</f>
        <v>110</v>
      </c>
      <c r="J15" s="31">
        <f>'[1]Результаты_20.04.16 Д'!E9</f>
        <v>101</v>
      </c>
      <c r="K15" s="31">
        <f>I15+J15</f>
        <v>211</v>
      </c>
      <c r="L15" s="31">
        <f t="shared" si="1"/>
        <v>67</v>
      </c>
      <c r="M15" s="31">
        <v>6</v>
      </c>
      <c r="N15" s="31">
        <v>10</v>
      </c>
    </row>
    <row r="16" spans="1:14" s="37" customFormat="1" ht="24" customHeight="1">
      <c r="A16" s="64"/>
      <c r="B16" s="33" t="s">
        <v>69</v>
      </c>
      <c r="C16" s="85"/>
      <c r="D16" s="33"/>
      <c r="E16" s="33"/>
      <c r="F16" s="33"/>
      <c r="G16" s="33"/>
      <c r="H16" s="33"/>
      <c r="I16" s="31"/>
      <c r="J16" s="80"/>
      <c r="K16" s="80"/>
      <c r="L16" s="80"/>
      <c r="M16" s="80"/>
      <c r="N16" s="80"/>
    </row>
    <row r="17" spans="1:14" ht="37.5" customHeight="1">
      <c r="A17" s="58">
        <f>A16+1</f>
        <v>1</v>
      </c>
      <c r="B17" s="11" t="s">
        <v>191</v>
      </c>
      <c r="C17" s="39">
        <v>37748</v>
      </c>
      <c r="D17" s="40" t="s">
        <v>116</v>
      </c>
      <c r="E17" s="40">
        <v>8.6</v>
      </c>
      <c r="F17" s="42" t="s">
        <v>112</v>
      </c>
      <c r="G17" s="9" t="s">
        <v>113</v>
      </c>
      <c r="H17" s="83" t="s">
        <v>142</v>
      </c>
      <c r="I17" s="31">
        <f>'[1]Результаты_19.04.16 Ж'!E24</f>
        <v>77</v>
      </c>
      <c r="J17" s="31">
        <f>'[1]Результаты_20.04.16 Д'!E24</f>
        <v>81</v>
      </c>
      <c r="K17" s="31">
        <f aca="true" t="shared" si="2" ref="K17:K27">I17+J17</f>
        <v>158</v>
      </c>
      <c r="L17" s="31">
        <f aca="true" t="shared" si="3" ref="L17:L27">K17-144</f>
        <v>14</v>
      </c>
      <c r="M17" s="31">
        <v>1</v>
      </c>
      <c r="N17" s="31">
        <v>100</v>
      </c>
    </row>
    <row r="18" spans="1:14" ht="33" customHeight="1">
      <c r="A18" s="58">
        <f>A17+1</f>
        <v>2</v>
      </c>
      <c r="B18" s="11" t="s">
        <v>192</v>
      </c>
      <c r="C18" s="39">
        <v>37633</v>
      </c>
      <c r="D18" s="40" t="s">
        <v>127</v>
      </c>
      <c r="E18" s="40">
        <v>11</v>
      </c>
      <c r="F18" s="42" t="s">
        <v>112</v>
      </c>
      <c r="G18" s="9" t="s">
        <v>113</v>
      </c>
      <c r="H18" s="83" t="s">
        <v>185</v>
      </c>
      <c r="I18" s="31">
        <f>'[1]Результаты_19.04.16 Ж'!E23</f>
        <v>82</v>
      </c>
      <c r="J18" s="31">
        <f>'[1]Результаты_20.04.16 Д'!E23</f>
        <v>81</v>
      </c>
      <c r="K18" s="31">
        <f t="shared" si="2"/>
        <v>163</v>
      </c>
      <c r="L18" s="31">
        <f t="shared" si="3"/>
        <v>19</v>
      </c>
      <c r="M18" s="31">
        <v>2</v>
      </c>
      <c r="N18" s="31">
        <v>91</v>
      </c>
    </row>
    <row r="19" spans="1:14" ht="34.5" customHeight="1">
      <c r="A19" s="58">
        <f aca="true" t="shared" si="4" ref="A19:A27">A18+1</f>
        <v>3</v>
      </c>
      <c r="B19" s="11" t="s">
        <v>193</v>
      </c>
      <c r="C19" s="39">
        <v>38055</v>
      </c>
      <c r="D19" s="40" t="s">
        <v>116</v>
      </c>
      <c r="E19" s="40">
        <v>11.1</v>
      </c>
      <c r="F19" s="42" t="s">
        <v>112</v>
      </c>
      <c r="G19" s="9" t="s">
        <v>113</v>
      </c>
      <c r="H19" s="83" t="s">
        <v>142</v>
      </c>
      <c r="I19" s="31">
        <f>'[1]Результаты_19.04.16 Ж'!E22</f>
        <v>81</v>
      </c>
      <c r="J19" s="31">
        <f>'[1]Результаты_20.04.16 Д'!E22</f>
        <v>86</v>
      </c>
      <c r="K19" s="31">
        <f t="shared" si="2"/>
        <v>167</v>
      </c>
      <c r="L19" s="31">
        <f t="shared" si="3"/>
        <v>23</v>
      </c>
      <c r="M19" s="31">
        <v>3</v>
      </c>
      <c r="N19" s="31">
        <v>82</v>
      </c>
    </row>
    <row r="20" spans="1:14" ht="30.75" customHeight="1">
      <c r="A20" s="58">
        <f t="shared" si="4"/>
        <v>4</v>
      </c>
      <c r="B20" s="11" t="s">
        <v>194</v>
      </c>
      <c r="C20" s="39">
        <v>38178</v>
      </c>
      <c r="D20" s="40" t="s">
        <v>127</v>
      </c>
      <c r="E20" s="40">
        <v>12.9</v>
      </c>
      <c r="F20" s="42" t="s">
        <v>112</v>
      </c>
      <c r="G20" s="9" t="s">
        <v>113</v>
      </c>
      <c r="H20" s="83" t="s">
        <v>142</v>
      </c>
      <c r="I20" s="31">
        <f>'[1]Результаты_19.04.16 Ж'!E20</f>
        <v>88</v>
      </c>
      <c r="J20" s="31">
        <f>'[1]Результаты_20.04.16 Д'!E20</f>
        <v>82</v>
      </c>
      <c r="K20" s="31">
        <f t="shared" si="2"/>
        <v>170</v>
      </c>
      <c r="L20" s="31">
        <f t="shared" si="3"/>
        <v>26</v>
      </c>
      <c r="M20" s="31">
        <v>4</v>
      </c>
      <c r="N20" s="31">
        <v>73</v>
      </c>
    </row>
    <row r="21" spans="1:14" ht="33.75" customHeight="1">
      <c r="A21" s="58">
        <f t="shared" si="4"/>
        <v>5</v>
      </c>
      <c r="B21" s="11" t="s">
        <v>195</v>
      </c>
      <c r="C21" s="39">
        <v>37456</v>
      </c>
      <c r="D21" s="40" t="s">
        <v>143</v>
      </c>
      <c r="E21" s="40">
        <v>19.2</v>
      </c>
      <c r="F21" s="42" t="s">
        <v>112</v>
      </c>
      <c r="G21" s="9" t="s">
        <v>113</v>
      </c>
      <c r="H21" s="83" t="s">
        <v>118</v>
      </c>
      <c r="I21" s="31">
        <f>'[1]Результаты_19.04.16 Ж'!E16</f>
        <v>92</v>
      </c>
      <c r="J21" s="31">
        <f>'[1]Результаты_20.04.16 Д'!E16</f>
        <v>94</v>
      </c>
      <c r="K21" s="31">
        <f t="shared" si="2"/>
        <v>186</v>
      </c>
      <c r="L21" s="31">
        <f t="shared" si="3"/>
        <v>42</v>
      </c>
      <c r="M21" s="31">
        <v>5</v>
      </c>
      <c r="N21" s="31">
        <v>64</v>
      </c>
    </row>
    <row r="22" spans="1:14" s="84" customFormat="1" ht="33.75" customHeight="1">
      <c r="A22" s="58">
        <f t="shared" si="4"/>
        <v>6</v>
      </c>
      <c r="B22" s="11" t="s">
        <v>196</v>
      </c>
      <c r="C22" s="39">
        <v>37599</v>
      </c>
      <c r="D22" s="40" t="s">
        <v>143</v>
      </c>
      <c r="E22" s="40">
        <v>20.2</v>
      </c>
      <c r="F22" s="42" t="s">
        <v>112</v>
      </c>
      <c r="G22" s="9" t="s">
        <v>113</v>
      </c>
      <c r="H22" s="83" t="s">
        <v>142</v>
      </c>
      <c r="I22" s="31">
        <f>'[1]Результаты_19.04.16 Ж'!E21</f>
        <v>99</v>
      </c>
      <c r="J22" s="31">
        <f>'[1]Результаты_20.04.16 Д'!E21</f>
        <v>89</v>
      </c>
      <c r="K22" s="31">
        <f t="shared" si="2"/>
        <v>188</v>
      </c>
      <c r="L22" s="31">
        <f t="shared" si="3"/>
        <v>44</v>
      </c>
      <c r="M22" s="31">
        <v>6</v>
      </c>
      <c r="N22" s="31">
        <v>55</v>
      </c>
    </row>
    <row r="23" spans="1:14" s="84" customFormat="1" ht="36" customHeight="1">
      <c r="A23" s="58">
        <f t="shared" si="4"/>
        <v>7</v>
      </c>
      <c r="B23" s="11" t="s">
        <v>197</v>
      </c>
      <c r="C23" s="39">
        <v>37916</v>
      </c>
      <c r="D23" s="40" t="s">
        <v>143</v>
      </c>
      <c r="E23" s="40">
        <v>24.9</v>
      </c>
      <c r="F23" s="42" t="s">
        <v>129</v>
      </c>
      <c r="G23" s="9" t="s">
        <v>130</v>
      </c>
      <c r="H23" s="83" t="s">
        <v>131</v>
      </c>
      <c r="I23" s="31">
        <f>'[1]Результаты_19.04.16 Ж'!E26</f>
        <v>92</v>
      </c>
      <c r="J23" s="31">
        <f>'[1]Результаты_20.04.16 Д'!E26</f>
        <v>96</v>
      </c>
      <c r="K23" s="31">
        <f t="shared" si="2"/>
        <v>188</v>
      </c>
      <c r="L23" s="31">
        <f t="shared" si="3"/>
        <v>44</v>
      </c>
      <c r="M23" s="31">
        <v>7</v>
      </c>
      <c r="N23" s="31">
        <v>45</v>
      </c>
    </row>
    <row r="24" spans="1:14" s="84" customFormat="1" ht="36" customHeight="1">
      <c r="A24" s="58">
        <f t="shared" si="4"/>
        <v>8</v>
      </c>
      <c r="B24" s="11" t="s">
        <v>198</v>
      </c>
      <c r="C24" s="39">
        <v>38237</v>
      </c>
      <c r="D24" s="40" t="s">
        <v>143</v>
      </c>
      <c r="E24" s="40">
        <v>20.4</v>
      </c>
      <c r="F24" s="42" t="s">
        <v>112</v>
      </c>
      <c r="G24" s="9" t="s">
        <v>113</v>
      </c>
      <c r="H24" s="83" t="s">
        <v>118</v>
      </c>
      <c r="I24" s="31">
        <f>'[1]Результаты_19.04.16 Ж'!E19</f>
        <v>90</v>
      </c>
      <c r="J24" s="31">
        <f>'[1]Результаты_20.04.16 Д'!E19</f>
        <v>99</v>
      </c>
      <c r="K24" s="31">
        <f t="shared" si="2"/>
        <v>189</v>
      </c>
      <c r="L24" s="31">
        <f t="shared" si="3"/>
        <v>45</v>
      </c>
      <c r="M24" s="31">
        <v>8</v>
      </c>
      <c r="N24" s="31">
        <v>36</v>
      </c>
    </row>
    <row r="25" spans="1:14" s="84" customFormat="1" ht="31.5" customHeight="1">
      <c r="A25" s="58">
        <f t="shared" si="4"/>
        <v>9</v>
      </c>
      <c r="B25" s="11" t="s">
        <v>199</v>
      </c>
      <c r="C25" s="39">
        <v>37434</v>
      </c>
      <c r="D25" s="40" t="s">
        <v>143</v>
      </c>
      <c r="E25" s="40">
        <v>24.9</v>
      </c>
      <c r="F25" s="42" t="s">
        <v>112</v>
      </c>
      <c r="G25" s="9" t="s">
        <v>113</v>
      </c>
      <c r="H25" s="83" t="s">
        <v>118</v>
      </c>
      <c r="I25" s="31">
        <f>'[1]Результаты_19.04.16 Ж'!E25</f>
        <v>86</v>
      </c>
      <c r="J25" s="31">
        <f>'[1]Результаты_20.04.16 Д'!E25</f>
        <v>105</v>
      </c>
      <c r="K25" s="31">
        <f t="shared" si="2"/>
        <v>191</v>
      </c>
      <c r="L25" s="31">
        <f t="shared" si="3"/>
        <v>47</v>
      </c>
      <c r="M25" s="31">
        <v>9</v>
      </c>
      <c r="N25" s="31">
        <v>27</v>
      </c>
    </row>
    <row r="26" spans="1:14" s="84" customFormat="1" ht="31.5" customHeight="1">
      <c r="A26" s="58">
        <f t="shared" si="4"/>
        <v>10</v>
      </c>
      <c r="B26" s="11" t="s">
        <v>200</v>
      </c>
      <c r="C26" s="39">
        <v>38912</v>
      </c>
      <c r="D26" s="40" t="s">
        <v>143</v>
      </c>
      <c r="E26" s="40">
        <v>19.7</v>
      </c>
      <c r="F26" s="42" t="s">
        <v>112</v>
      </c>
      <c r="G26" s="9" t="s">
        <v>113</v>
      </c>
      <c r="H26" s="83" t="s">
        <v>142</v>
      </c>
      <c r="I26" s="31">
        <f>'[1]Результаты_19.04.16 Ж'!E17</f>
        <v>97</v>
      </c>
      <c r="J26" s="31">
        <f>'[1]Результаты_20.04.16 Д'!E17</f>
        <v>100</v>
      </c>
      <c r="K26" s="31">
        <f t="shared" si="2"/>
        <v>197</v>
      </c>
      <c r="L26" s="31">
        <f t="shared" si="3"/>
        <v>53</v>
      </c>
      <c r="M26" s="31">
        <v>10</v>
      </c>
      <c r="N26" s="31">
        <v>18</v>
      </c>
    </row>
    <row r="27" spans="1:14" s="84" customFormat="1" ht="36.75" customHeight="1">
      <c r="A27" s="58">
        <f t="shared" si="4"/>
        <v>11</v>
      </c>
      <c r="B27" s="11" t="s">
        <v>201</v>
      </c>
      <c r="C27" s="39">
        <v>37886</v>
      </c>
      <c r="D27" s="40" t="s">
        <v>143</v>
      </c>
      <c r="E27" s="40">
        <v>25</v>
      </c>
      <c r="F27" s="42" t="s">
        <v>112</v>
      </c>
      <c r="G27" s="9" t="s">
        <v>113</v>
      </c>
      <c r="H27" s="83" t="s">
        <v>164</v>
      </c>
      <c r="I27" s="31">
        <f>'[1]Результаты_19.04.16 Ж'!E18</f>
        <v>97</v>
      </c>
      <c r="J27" s="31">
        <f>'[1]Результаты_20.04.16 Д'!E18</f>
        <v>104</v>
      </c>
      <c r="K27" s="31">
        <f t="shared" si="2"/>
        <v>201</v>
      </c>
      <c r="L27" s="31">
        <f t="shared" si="3"/>
        <v>57</v>
      </c>
      <c r="M27" s="31">
        <v>11</v>
      </c>
      <c r="N27" s="31">
        <v>9</v>
      </c>
    </row>
    <row r="29" spans="1:8" s="84" customFormat="1" ht="31.5" customHeight="1">
      <c r="A29" s="87"/>
      <c r="B29" s="88"/>
      <c r="C29" s="89"/>
      <c r="D29" s="90"/>
      <c r="E29" s="90"/>
      <c r="F29" s="91"/>
      <c r="G29" s="92"/>
      <c r="H29" s="93"/>
    </row>
    <row r="30" s="84" customFormat="1" ht="31.5" customHeight="1">
      <c r="C30" s="94"/>
    </row>
    <row r="31" ht="34.5" customHeight="1"/>
  </sheetData>
  <sheetProtection/>
  <mergeCells count="5">
    <mergeCell ref="A1:N1"/>
    <mergeCell ref="A2:N2"/>
    <mergeCell ref="A3:N3"/>
    <mergeCell ref="A4:N4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reznikova</dc:creator>
  <cp:keywords/>
  <dc:description/>
  <cp:lastModifiedBy>Myrka</cp:lastModifiedBy>
  <cp:lastPrinted>2016-04-20T14:24:58Z</cp:lastPrinted>
  <dcterms:created xsi:type="dcterms:W3CDTF">2016-04-20T14:14:57Z</dcterms:created>
  <dcterms:modified xsi:type="dcterms:W3CDTF">2016-04-20T17:21:58Z</dcterms:modified>
  <cp:category/>
  <cp:version/>
  <cp:contentType/>
  <cp:contentStatus/>
</cp:coreProperties>
</file>